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5345" windowHeight="4455" tabRatio="762" activeTab="1"/>
  </bookViews>
  <sheets>
    <sheet name="1. melléklet" sheetId="1" r:id="rId1"/>
    <sheet name="2. melléklet" sheetId="38" r:id="rId2"/>
    <sheet name="3. melléklet" sheetId="40" r:id="rId3"/>
    <sheet name="4. melléklet" sheetId="44" r:id="rId4"/>
    <sheet name="5. melléklet" sheetId="39" r:id="rId5"/>
    <sheet name="6. melléklet " sheetId="42" r:id="rId6"/>
    <sheet name="7. melléklet " sheetId="45" r:id="rId7"/>
    <sheet name="8. melléklet" sheetId="35" r:id="rId8"/>
    <sheet name="9. melléklet" sheetId="8" r:id="rId9"/>
    <sheet name="10. melléklet" sheetId="18" r:id="rId10"/>
    <sheet name="11. melléklet" sheetId="36" r:id="rId11"/>
    <sheet name="12. melléklet" sheetId="37" r:id="rId12"/>
    <sheet name="13. melléklet" sheetId="12" r:id="rId13"/>
    <sheet name="14. melléklet" sheetId="22" r:id="rId14"/>
    <sheet name="15. melléklet" sheetId="30" r:id="rId15"/>
    <sheet name="16. melléklet" sheetId="31" r:id="rId16"/>
    <sheet name="17. melléklet" sheetId="29" r:id="rId17"/>
    <sheet name="18. melléklet" sheetId="32" r:id="rId18"/>
    <sheet name="19. melléklet" sheetId="28" r:id="rId19"/>
  </sheets>
  <definedNames>
    <definedName name="_pr10" localSheetId="11">'12. melléklet'!#REF!</definedName>
    <definedName name="_pr12" localSheetId="11">'12. melléklet'!#REF!</definedName>
    <definedName name="_pr21" localSheetId="10">'11. melléklet'!$A$57</definedName>
    <definedName name="_pr232" localSheetId="13">'14. melléklet'!$A$13</definedName>
    <definedName name="_pr233" localSheetId="13">'14. melléklet'!$A$18</definedName>
    <definedName name="_pr234" localSheetId="13">'14. melléklet'!$A$26</definedName>
    <definedName name="_pr235" localSheetId="13">'14. melléklet'!$A$31</definedName>
    <definedName name="_pr236" localSheetId="13">'14. melléklet'!$A$36</definedName>
    <definedName name="_pr24" localSheetId="10">'11. melléklet'!$A$59</definedName>
    <definedName name="_pr25" localSheetId="10">'11. melléklet'!$A$60</definedName>
    <definedName name="_pr26" localSheetId="10">'11. melléklet'!$A$61</definedName>
    <definedName name="_pr27" localSheetId="10">'11. melléklet'!$A$62</definedName>
    <definedName name="_pr28" localSheetId="10">'11. melléklet'!$A$63</definedName>
    <definedName name="_pr312" localSheetId="13">'14. melléklet'!#REF!</definedName>
    <definedName name="_pr313" localSheetId="13">'14. melléklet'!#REF!</definedName>
    <definedName name="_pr314" localSheetId="13">'14. melléklet'!$A$5</definedName>
    <definedName name="_pr315" localSheetId="13">'14. melléklet'!#REF!</definedName>
    <definedName name="_pr7" localSheetId="11">'12. melléklet'!#REF!</definedName>
    <definedName name="_pr8" localSheetId="11">'12. melléklet'!#REF!</definedName>
    <definedName name="_pr9" localSheetId="11">'12. melléklet'!#REF!</definedName>
    <definedName name="foot_4_place" localSheetId="11">'12. melléklet'!$A$20</definedName>
    <definedName name="foot_5_place" localSheetId="11">'12. melléklet'!#REF!</definedName>
    <definedName name="foot_53_place" localSheetId="11">'12. melléklet'!#REF!</definedName>
    <definedName name="léé" localSheetId="11">'12. melléklet'!#REF!</definedName>
    <definedName name="mmm" localSheetId="10">'11. melléklet'!#REF!</definedName>
    <definedName name="_xlnm.Print_Area" localSheetId="13">'14. melléklet'!$A$1:$E$37</definedName>
  </definedNames>
  <calcPr calcId="114210"/>
</workbook>
</file>

<file path=xl/calcChain.xml><?xml version="1.0" encoding="utf-8"?>
<calcChain xmlns="http://schemas.openxmlformats.org/spreadsheetml/2006/main">
  <c r="C31" i="40"/>
  <c r="C52"/>
  <c r="C101"/>
  <c r="F29"/>
  <c r="F39"/>
  <c r="F43"/>
  <c r="C42"/>
  <c r="C45"/>
  <c r="F52"/>
  <c r="C98" i="45"/>
  <c r="D98"/>
  <c r="E98"/>
  <c r="F9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C51"/>
  <c r="D51"/>
  <c r="F51"/>
  <c r="E52"/>
  <c r="E53"/>
  <c r="E54"/>
  <c r="E55"/>
  <c r="E56"/>
  <c r="E57"/>
  <c r="E58"/>
  <c r="E59"/>
  <c r="C59"/>
  <c r="D59"/>
  <c r="F59"/>
  <c r="E60"/>
  <c r="E61"/>
  <c r="E62"/>
  <c r="E63"/>
  <c r="E64"/>
  <c r="E65"/>
  <c r="E66"/>
  <c r="E67"/>
  <c r="E68"/>
  <c r="E69"/>
  <c r="E70"/>
  <c r="E71"/>
  <c r="C71"/>
  <c r="D71"/>
  <c r="F71"/>
  <c r="E72"/>
  <c r="C72"/>
  <c r="D72"/>
  <c r="F72"/>
  <c r="E73"/>
  <c r="E74"/>
  <c r="E75"/>
  <c r="E76"/>
  <c r="E77"/>
  <c r="E78"/>
  <c r="E79"/>
  <c r="E80"/>
  <c r="E81"/>
  <c r="E82"/>
  <c r="E83"/>
  <c r="E84"/>
  <c r="E85"/>
  <c r="E86"/>
  <c r="E87"/>
  <c r="C87"/>
  <c r="D87"/>
  <c r="F87"/>
  <c r="E88"/>
  <c r="E89"/>
  <c r="E90"/>
  <c r="E91"/>
  <c r="E92"/>
  <c r="E93"/>
  <c r="E94"/>
  <c r="E95"/>
  <c r="E96"/>
  <c r="E97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2"/>
  <c r="D53"/>
  <c r="D54"/>
  <c r="D55"/>
  <c r="D56"/>
  <c r="D57"/>
  <c r="D58"/>
  <c r="D60"/>
  <c r="D61"/>
  <c r="D62"/>
  <c r="D63"/>
  <c r="D64"/>
  <c r="D65"/>
  <c r="D66"/>
  <c r="D67"/>
  <c r="D68"/>
  <c r="D69"/>
  <c r="D70"/>
  <c r="D73"/>
  <c r="D74"/>
  <c r="D75"/>
  <c r="D76"/>
  <c r="D77"/>
  <c r="D78"/>
  <c r="D79"/>
  <c r="D80"/>
  <c r="D81"/>
  <c r="D82"/>
  <c r="D83"/>
  <c r="D84"/>
  <c r="D85"/>
  <c r="D86"/>
  <c r="D88"/>
  <c r="D89"/>
  <c r="D90"/>
  <c r="D91"/>
  <c r="D92"/>
  <c r="D93"/>
  <c r="D94"/>
  <c r="D95"/>
  <c r="D96"/>
  <c r="D97"/>
  <c r="C49"/>
  <c r="F49"/>
  <c r="D8"/>
  <c r="E8"/>
  <c r="C9"/>
  <c r="C10"/>
  <c r="C11"/>
  <c r="F11"/>
  <c r="C12"/>
  <c r="C13"/>
  <c r="C14"/>
  <c r="C15"/>
  <c r="F15"/>
  <c r="C16"/>
  <c r="C17"/>
  <c r="C18"/>
  <c r="C19"/>
  <c r="F19"/>
  <c r="C20"/>
  <c r="C21"/>
  <c r="C22"/>
  <c r="C23"/>
  <c r="C24"/>
  <c r="C25"/>
  <c r="C26"/>
  <c r="C27"/>
  <c r="F27"/>
  <c r="C28"/>
  <c r="C29"/>
  <c r="C30"/>
  <c r="C31"/>
  <c r="F31"/>
  <c r="C32"/>
  <c r="C33"/>
  <c r="C34"/>
  <c r="C35"/>
  <c r="F35"/>
  <c r="C36"/>
  <c r="C37"/>
  <c r="C38"/>
  <c r="C39"/>
  <c r="F39"/>
  <c r="C40"/>
  <c r="C41"/>
  <c r="C42"/>
  <c r="C43"/>
  <c r="F43"/>
  <c r="C44"/>
  <c r="C45"/>
  <c r="C46"/>
  <c r="C47"/>
  <c r="F47"/>
  <c r="C48"/>
  <c r="C50"/>
  <c r="C52"/>
  <c r="C53"/>
  <c r="C54"/>
  <c r="C55"/>
  <c r="F55"/>
  <c r="C56"/>
  <c r="C57"/>
  <c r="C58"/>
  <c r="C60"/>
  <c r="C61"/>
  <c r="C62"/>
  <c r="C63"/>
  <c r="F63"/>
  <c r="C64"/>
  <c r="C65"/>
  <c r="C66"/>
  <c r="C67"/>
  <c r="F67"/>
  <c r="C68"/>
  <c r="C69"/>
  <c r="C70"/>
  <c r="C73"/>
  <c r="C74"/>
  <c r="C75"/>
  <c r="C76"/>
  <c r="C77"/>
  <c r="C78"/>
  <c r="C79"/>
  <c r="F79"/>
  <c r="C80"/>
  <c r="C81"/>
  <c r="C82"/>
  <c r="C83"/>
  <c r="F83"/>
  <c r="C84"/>
  <c r="C85"/>
  <c r="C86"/>
  <c r="C88"/>
  <c r="C89"/>
  <c r="C90"/>
  <c r="C91"/>
  <c r="C92"/>
  <c r="C93"/>
  <c r="C94"/>
  <c r="C95"/>
  <c r="C96"/>
  <c r="C97"/>
  <c r="C8"/>
  <c r="F95"/>
  <c r="F94"/>
  <c r="F93"/>
  <c r="F91"/>
  <c r="F89"/>
  <c r="F86"/>
  <c r="F85"/>
  <c r="F82"/>
  <c r="F81"/>
  <c r="F78"/>
  <c r="F77"/>
  <c r="F75"/>
  <c r="F73"/>
  <c r="F70"/>
  <c r="F69"/>
  <c r="F66"/>
  <c r="F65"/>
  <c r="F62"/>
  <c r="F61"/>
  <c r="F58"/>
  <c r="F57"/>
  <c r="F54"/>
  <c r="F53"/>
  <c r="F50"/>
  <c r="F46"/>
  <c r="F45"/>
  <c r="F42"/>
  <c r="F41"/>
  <c r="F38"/>
  <c r="F37"/>
  <c r="F33"/>
  <c r="F30"/>
  <c r="F29"/>
  <c r="F26"/>
  <c r="F25"/>
  <c r="F23"/>
  <c r="F22"/>
  <c r="F21"/>
  <c r="F18"/>
  <c r="F17"/>
  <c r="F13"/>
  <c r="F10"/>
  <c r="F9"/>
  <c r="F8"/>
  <c r="E9" i="44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C76"/>
  <c r="D76"/>
  <c r="F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C11"/>
  <c r="D11"/>
  <c r="F11"/>
  <c r="C23"/>
  <c r="D23"/>
  <c r="F23"/>
  <c r="C39"/>
  <c r="D39"/>
  <c r="F39"/>
  <c r="C47"/>
  <c r="D47"/>
  <c r="F47"/>
  <c r="C59"/>
  <c r="D59"/>
  <c r="F59"/>
  <c r="C122"/>
  <c r="D122"/>
  <c r="F122"/>
  <c r="E8"/>
  <c r="D9"/>
  <c r="D10"/>
  <c r="D12"/>
  <c r="D13"/>
  <c r="D14"/>
  <c r="D15"/>
  <c r="D16"/>
  <c r="D17"/>
  <c r="D18"/>
  <c r="D19"/>
  <c r="D20"/>
  <c r="D21"/>
  <c r="D22"/>
  <c r="D24"/>
  <c r="D25"/>
  <c r="D26"/>
  <c r="D27"/>
  <c r="D28"/>
  <c r="D29"/>
  <c r="D30"/>
  <c r="D31"/>
  <c r="D32"/>
  <c r="D33"/>
  <c r="D34"/>
  <c r="D35"/>
  <c r="D36"/>
  <c r="D37"/>
  <c r="D38"/>
  <c r="D40"/>
  <c r="D41"/>
  <c r="D42"/>
  <c r="D43"/>
  <c r="D44"/>
  <c r="D45"/>
  <c r="D46"/>
  <c r="D48"/>
  <c r="D49"/>
  <c r="D50"/>
  <c r="D51"/>
  <c r="D52"/>
  <c r="D53"/>
  <c r="D54"/>
  <c r="D55"/>
  <c r="D56"/>
  <c r="D57"/>
  <c r="D58"/>
  <c r="D60"/>
  <c r="D61"/>
  <c r="D62"/>
  <c r="D63"/>
  <c r="D64"/>
  <c r="D65"/>
  <c r="D66"/>
  <c r="D67"/>
  <c r="D68"/>
  <c r="D69"/>
  <c r="D70"/>
  <c r="D71"/>
  <c r="D72"/>
  <c r="D73"/>
  <c r="D74"/>
  <c r="D75"/>
  <c r="D77"/>
  <c r="D78"/>
  <c r="D79"/>
  <c r="C79"/>
  <c r="F79"/>
  <c r="D80"/>
  <c r="D81"/>
  <c r="D82"/>
  <c r="D83"/>
  <c r="C83"/>
  <c r="F83"/>
  <c r="D84"/>
  <c r="D85"/>
  <c r="D86"/>
  <c r="D87"/>
  <c r="C87"/>
  <c r="F87"/>
  <c r="D88"/>
  <c r="D89"/>
  <c r="D90"/>
  <c r="D91"/>
  <c r="D92"/>
  <c r="D93"/>
  <c r="D94"/>
  <c r="D95"/>
  <c r="D96"/>
  <c r="D97"/>
  <c r="D98"/>
  <c r="D99"/>
  <c r="D100"/>
  <c r="D101"/>
  <c r="D102"/>
  <c r="D103"/>
  <c r="C103"/>
  <c r="F103"/>
  <c r="D104"/>
  <c r="D105"/>
  <c r="D106"/>
  <c r="D107"/>
  <c r="D108"/>
  <c r="D109"/>
  <c r="D110"/>
  <c r="D111"/>
  <c r="C111"/>
  <c r="F111"/>
  <c r="D112"/>
  <c r="D113"/>
  <c r="D114"/>
  <c r="D115"/>
  <c r="D116"/>
  <c r="D117"/>
  <c r="D118"/>
  <c r="D119"/>
  <c r="C119"/>
  <c r="F119"/>
  <c r="D120"/>
  <c r="D121"/>
  <c r="D123"/>
  <c r="D124"/>
  <c r="D125"/>
  <c r="D8"/>
  <c r="C9"/>
  <c r="C10"/>
  <c r="C12"/>
  <c r="C13"/>
  <c r="C14"/>
  <c r="C15"/>
  <c r="C16"/>
  <c r="C17"/>
  <c r="C18"/>
  <c r="C19"/>
  <c r="C20"/>
  <c r="C21"/>
  <c r="C22"/>
  <c r="C24"/>
  <c r="C25"/>
  <c r="C26"/>
  <c r="C27"/>
  <c r="C28"/>
  <c r="C29"/>
  <c r="C30"/>
  <c r="C31"/>
  <c r="C32"/>
  <c r="C33"/>
  <c r="C34"/>
  <c r="C35"/>
  <c r="C36"/>
  <c r="C37"/>
  <c r="C38"/>
  <c r="C40"/>
  <c r="C41"/>
  <c r="C42"/>
  <c r="C43"/>
  <c r="C44"/>
  <c r="C45"/>
  <c r="C46"/>
  <c r="C48"/>
  <c r="C49"/>
  <c r="C50"/>
  <c r="C51"/>
  <c r="C52"/>
  <c r="C53"/>
  <c r="C54"/>
  <c r="C55"/>
  <c r="C56"/>
  <c r="C57"/>
  <c r="C58"/>
  <c r="C60"/>
  <c r="C61"/>
  <c r="C62"/>
  <c r="C63"/>
  <c r="C64"/>
  <c r="C65"/>
  <c r="C66"/>
  <c r="C67"/>
  <c r="C68"/>
  <c r="C69"/>
  <c r="C70"/>
  <c r="C71"/>
  <c r="C72"/>
  <c r="C73"/>
  <c r="C74"/>
  <c r="C75"/>
  <c r="C77"/>
  <c r="C78"/>
  <c r="C80"/>
  <c r="C81"/>
  <c r="C82"/>
  <c r="C84"/>
  <c r="C85"/>
  <c r="C86"/>
  <c r="C88"/>
  <c r="C89"/>
  <c r="C90"/>
  <c r="C91"/>
  <c r="C92"/>
  <c r="C93"/>
  <c r="C94"/>
  <c r="C95"/>
  <c r="C96"/>
  <c r="C97"/>
  <c r="C98"/>
  <c r="C99"/>
  <c r="C100"/>
  <c r="C101"/>
  <c r="C102"/>
  <c r="C104"/>
  <c r="C105"/>
  <c r="C106"/>
  <c r="C107"/>
  <c r="C108"/>
  <c r="C109"/>
  <c r="C110"/>
  <c r="C112"/>
  <c r="C113"/>
  <c r="C114"/>
  <c r="C115"/>
  <c r="C116"/>
  <c r="C117"/>
  <c r="C118"/>
  <c r="C120"/>
  <c r="C121"/>
  <c r="C123"/>
  <c r="C124"/>
  <c r="C125" i="40"/>
  <c r="C125" i="44"/>
  <c r="F45"/>
  <c r="F61"/>
  <c r="F99"/>
  <c r="F91"/>
  <c r="F95"/>
  <c r="C8"/>
  <c r="F123"/>
  <c r="F121"/>
  <c r="F118"/>
  <c r="F115"/>
  <c r="F114"/>
  <c r="F113"/>
  <c r="F110"/>
  <c r="F109"/>
  <c r="F107"/>
  <c r="F106"/>
  <c r="F102"/>
  <c r="F98"/>
  <c r="F97"/>
  <c r="F94"/>
  <c r="F93"/>
  <c r="F90"/>
  <c r="F86"/>
  <c r="F85"/>
  <c r="F82"/>
  <c r="F81"/>
  <c r="F78"/>
  <c r="F77"/>
  <c r="F74"/>
  <c r="F73"/>
  <c r="F71"/>
  <c r="F70"/>
  <c r="F69"/>
  <c r="F66"/>
  <c r="F65"/>
  <c r="F62"/>
  <c r="F58"/>
  <c r="F57"/>
  <c r="F55"/>
  <c r="F54"/>
  <c r="F53"/>
  <c r="F50"/>
  <c r="F49"/>
  <c r="F46"/>
  <c r="F43"/>
  <c r="F42"/>
  <c r="F41"/>
  <c r="F38"/>
  <c r="F37"/>
  <c r="F34"/>
  <c r="F33"/>
  <c r="F30"/>
  <c r="F29"/>
  <c r="F25"/>
  <c r="F22"/>
  <c r="F19"/>
  <c r="F18"/>
  <c r="F17"/>
  <c r="F15"/>
  <c r="F14"/>
  <c r="F13"/>
  <c r="F10"/>
  <c r="F9"/>
  <c r="F12" i="45"/>
  <c r="F96"/>
  <c r="F92"/>
  <c r="F88"/>
  <c r="F84"/>
  <c r="F80"/>
  <c r="F76"/>
  <c r="F64"/>
  <c r="F60"/>
  <c r="F52"/>
  <c r="F48"/>
  <c r="F44"/>
  <c r="F40"/>
  <c r="F36"/>
  <c r="F28"/>
  <c r="F24"/>
  <c r="F16"/>
  <c r="F74"/>
  <c r="F14"/>
  <c r="F32"/>
  <c r="F56"/>
  <c r="F90"/>
  <c r="F34"/>
  <c r="F67" i="44"/>
  <c r="F63"/>
  <c r="F51"/>
  <c r="F35"/>
  <c r="F27"/>
  <c r="F120"/>
  <c r="F108"/>
  <c r="F60"/>
  <c r="F32"/>
  <c r="F20"/>
  <c r="F16"/>
  <c r="F12"/>
  <c r="F89"/>
  <c r="F116"/>
  <c r="F112"/>
  <c r="F104"/>
  <c r="F100"/>
  <c r="F96"/>
  <c r="F92"/>
  <c r="F88"/>
  <c r="F80"/>
  <c r="F72"/>
  <c r="F68"/>
  <c r="F64"/>
  <c r="F56"/>
  <c r="F48"/>
  <c r="F44"/>
  <c r="F40"/>
  <c r="F36"/>
  <c r="F28"/>
  <c r="F24"/>
  <c r="F75"/>
  <c r="F84"/>
  <c r="F21"/>
  <c r="F124"/>
  <c r="F117"/>
  <c r="F105"/>
  <c r="F8"/>
  <c r="F31"/>
  <c r="C34" i="32"/>
  <c r="C23"/>
  <c r="C8" i="40"/>
  <c r="C21"/>
  <c r="C26"/>
  <c r="F8" i="42"/>
  <c r="F9"/>
  <c r="F10"/>
  <c r="F11"/>
  <c r="F12"/>
  <c r="F13"/>
  <c r="C14"/>
  <c r="D14"/>
  <c r="D20"/>
  <c r="E14"/>
  <c r="E20"/>
  <c r="F15"/>
  <c r="F16"/>
  <c r="F17"/>
  <c r="F18"/>
  <c r="F19"/>
  <c r="F21"/>
  <c r="F22"/>
  <c r="C23"/>
  <c r="C34"/>
  <c r="D23"/>
  <c r="E23"/>
  <c r="F24"/>
  <c r="F25"/>
  <c r="F26"/>
  <c r="F27"/>
  <c r="F28"/>
  <c r="F29"/>
  <c r="F30"/>
  <c r="F31"/>
  <c r="C32"/>
  <c r="D32"/>
  <c r="E32"/>
  <c r="F33"/>
  <c r="F35"/>
  <c r="F36"/>
  <c r="F37"/>
  <c r="F38"/>
  <c r="F39"/>
  <c r="F40"/>
  <c r="F41"/>
  <c r="F42"/>
  <c r="F43"/>
  <c r="F44"/>
  <c r="C45"/>
  <c r="D45"/>
  <c r="E45"/>
  <c r="F46"/>
  <c r="F47"/>
  <c r="F48"/>
  <c r="C49"/>
  <c r="D49"/>
  <c r="E49"/>
  <c r="F50"/>
  <c r="F51"/>
  <c r="F52"/>
  <c r="F53"/>
  <c r="F54"/>
  <c r="F55"/>
  <c r="C56"/>
  <c r="D56"/>
  <c r="E56"/>
  <c r="F57"/>
  <c r="F58"/>
  <c r="F59"/>
  <c r="F60"/>
  <c r="F61"/>
  <c r="C62"/>
  <c r="D62"/>
  <c r="E62"/>
  <c r="F63"/>
  <c r="F64"/>
  <c r="F65"/>
  <c r="C66"/>
  <c r="D66"/>
  <c r="E66"/>
  <c r="F67"/>
  <c r="F69"/>
  <c r="F70"/>
  <c r="F71"/>
  <c r="F72"/>
  <c r="F73"/>
  <c r="C74"/>
  <c r="F74"/>
  <c r="D74"/>
  <c r="E74"/>
  <c r="F75"/>
  <c r="F76"/>
  <c r="F77"/>
  <c r="F78"/>
  <c r="C79"/>
  <c r="D79"/>
  <c r="E79"/>
  <c r="F80"/>
  <c r="F81"/>
  <c r="F82"/>
  <c r="F83"/>
  <c r="C84"/>
  <c r="D84"/>
  <c r="E84"/>
  <c r="E90"/>
  <c r="E97"/>
  <c r="F85"/>
  <c r="F86"/>
  <c r="F87"/>
  <c r="F88"/>
  <c r="F89"/>
  <c r="F91"/>
  <c r="F92"/>
  <c r="F93"/>
  <c r="F94"/>
  <c r="F95"/>
  <c r="F96"/>
  <c r="F27" i="40"/>
  <c r="C13"/>
  <c r="C25"/>
  <c r="F31"/>
  <c r="C34"/>
  <c r="C51"/>
  <c r="C61"/>
  <c r="C75"/>
  <c r="C84"/>
  <c r="C89"/>
  <c r="F89"/>
  <c r="C99"/>
  <c r="C105"/>
  <c r="C110"/>
  <c r="C122"/>
  <c r="F122"/>
  <c r="D21"/>
  <c r="D25"/>
  <c r="D31"/>
  <c r="D34"/>
  <c r="D42"/>
  <c r="D45"/>
  <c r="D51"/>
  <c r="D61"/>
  <c r="D75"/>
  <c r="D84"/>
  <c r="D89"/>
  <c r="D99"/>
  <c r="D105"/>
  <c r="D110"/>
  <c r="D113"/>
  <c r="D122"/>
  <c r="E21"/>
  <c r="E26"/>
  <c r="E25"/>
  <c r="E31"/>
  <c r="E34"/>
  <c r="E42"/>
  <c r="E45"/>
  <c r="E61"/>
  <c r="E75"/>
  <c r="E84"/>
  <c r="E89"/>
  <c r="E99"/>
  <c r="E105"/>
  <c r="E117"/>
  <c r="E124"/>
  <c r="E110"/>
  <c r="E113"/>
  <c r="E122"/>
  <c r="F123"/>
  <c r="F121"/>
  <c r="F120"/>
  <c r="F119"/>
  <c r="F118"/>
  <c r="F116"/>
  <c r="F115"/>
  <c r="F114"/>
  <c r="F113"/>
  <c r="F112"/>
  <c r="F111"/>
  <c r="F109"/>
  <c r="F108"/>
  <c r="F107"/>
  <c r="F106"/>
  <c r="F104"/>
  <c r="F103"/>
  <c r="F102"/>
  <c r="F100"/>
  <c r="F98"/>
  <c r="F97"/>
  <c r="F96"/>
  <c r="F95"/>
  <c r="F94"/>
  <c r="F93"/>
  <c r="F92"/>
  <c r="F91"/>
  <c r="F90"/>
  <c r="F88"/>
  <c r="F87"/>
  <c r="F86"/>
  <c r="F85"/>
  <c r="F83"/>
  <c r="F82"/>
  <c r="F81"/>
  <c r="F80"/>
  <c r="F79"/>
  <c r="F78"/>
  <c r="F77"/>
  <c r="F76"/>
  <c r="F74"/>
  <c r="F73"/>
  <c r="F72"/>
  <c r="F71"/>
  <c r="F70"/>
  <c r="F69"/>
  <c r="F68"/>
  <c r="F67"/>
  <c r="F66"/>
  <c r="F65"/>
  <c r="F64"/>
  <c r="F63"/>
  <c r="F62"/>
  <c r="F60"/>
  <c r="F59"/>
  <c r="F58"/>
  <c r="F57"/>
  <c r="F56"/>
  <c r="F55"/>
  <c r="F54"/>
  <c r="F53"/>
  <c r="F51"/>
  <c r="F50"/>
  <c r="F49"/>
  <c r="F48"/>
  <c r="F47"/>
  <c r="F46"/>
  <c r="F45"/>
  <c r="F44"/>
  <c r="F41"/>
  <c r="F40"/>
  <c r="F38"/>
  <c r="F37"/>
  <c r="F36"/>
  <c r="F35"/>
  <c r="F33"/>
  <c r="F32"/>
  <c r="F30"/>
  <c r="F28"/>
  <c r="F25"/>
  <c r="F24"/>
  <c r="F23"/>
  <c r="F22"/>
  <c r="F20"/>
  <c r="F19"/>
  <c r="F18"/>
  <c r="F17"/>
  <c r="F16"/>
  <c r="F15"/>
  <c r="F14"/>
  <c r="F13"/>
  <c r="F12"/>
  <c r="F11"/>
  <c r="F10"/>
  <c r="F9"/>
  <c r="C39" i="29"/>
  <c r="C26"/>
  <c r="C40"/>
  <c r="C40" i="31"/>
  <c r="C62" i="30"/>
  <c r="C40"/>
  <c r="C45" i="39"/>
  <c r="C75" i="38"/>
  <c r="C51"/>
  <c r="C42"/>
  <c r="C8"/>
  <c r="C21"/>
  <c r="C26"/>
  <c r="D45" i="39"/>
  <c r="C14"/>
  <c r="C20"/>
  <c r="C32"/>
  <c r="C49"/>
  <c r="C84"/>
  <c r="F84"/>
  <c r="D84"/>
  <c r="E84"/>
  <c r="D79"/>
  <c r="E79"/>
  <c r="E90"/>
  <c r="E97"/>
  <c r="C79"/>
  <c r="D74"/>
  <c r="E74"/>
  <c r="C74"/>
  <c r="D66"/>
  <c r="E66"/>
  <c r="C66"/>
  <c r="D62"/>
  <c r="E62"/>
  <c r="C62"/>
  <c r="D56"/>
  <c r="E56"/>
  <c r="C56"/>
  <c r="D49"/>
  <c r="E49"/>
  <c r="F49"/>
  <c r="E45"/>
  <c r="F9"/>
  <c r="F10"/>
  <c r="F11"/>
  <c r="F12"/>
  <c r="F13"/>
  <c r="F15"/>
  <c r="F16"/>
  <c r="F17"/>
  <c r="F18"/>
  <c r="F19"/>
  <c r="F21"/>
  <c r="F22"/>
  <c r="F24"/>
  <c r="F25"/>
  <c r="F26"/>
  <c r="F27"/>
  <c r="F28"/>
  <c r="F29"/>
  <c r="F30"/>
  <c r="F31"/>
  <c r="F33"/>
  <c r="F35"/>
  <c r="F36"/>
  <c r="F37"/>
  <c r="F38"/>
  <c r="F39"/>
  <c r="F40"/>
  <c r="F41"/>
  <c r="F42"/>
  <c r="F43"/>
  <c r="F44"/>
  <c r="F46"/>
  <c r="F47"/>
  <c r="F48"/>
  <c r="F50"/>
  <c r="F51"/>
  <c r="F52"/>
  <c r="F53"/>
  <c r="F54"/>
  <c r="F55"/>
  <c r="F57"/>
  <c r="F58"/>
  <c r="F59"/>
  <c r="F60"/>
  <c r="F61"/>
  <c r="F63"/>
  <c r="F64"/>
  <c r="F65"/>
  <c r="F67"/>
  <c r="F69"/>
  <c r="F70"/>
  <c r="F71"/>
  <c r="F72"/>
  <c r="F73"/>
  <c r="F75"/>
  <c r="F76"/>
  <c r="F77"/>
  <c r="F78"/>
  <c r="F80"/>
  <c r="F81"/>
  <c r="F82"/>
  <c r="F83"/>
  <c r="F85"/>
  <c r="F86"/>
  <c r="F87"/>
  <c r="F88"/>
  <c r="F89"/>
  <c r="F91"/>
  <c r="F92"/>
  <c r="F93"/>
  <c r="F94"/>
  <c r="F95"/>
  <c r="F96"/>
  <c r="F8"/>
  <c r="D32"/>
  <c r="F32"/>
  <c r="E32"/>
  <c r="D23"/>
  <c r="E23"/>
  <c r="E34"/>
  <c r="C23"/>
  <c r="C34"/>
  <c r="D14"/>
  <c r="D20"/>
  <c r="E14"/>
  <c r="E20"/>
  <c r="D75" i="38"/>
  <c r="D51"/>
  <c r="D84"/>
  <c r="D122"/>
  <c r="E122"/>
  <c r="C122"/>
  <c r="F122"/>
  <c r="D113"/>
  <c r="E113"/>
  <c r="D110"/>
  <c r="E110"/>
  <c r="F110"/>
  <c r="C110"/>
  <c r="D105"/>
  <c r="E105"/>
  <c r="C105"/>
  <c r="F105"/>
  <c r="D99"/>
  <c r="E99"/>
  <c r="C99"/>
  <c r="D89"/>
  <c r="E89"/>
  <c r="C89"/>
  <c r="E84"/>
  <c r="C84"/>
  <c r="F84"/>
  <c r="E75"/>
  <c r="D61"/>
  <c r="E61"/>
  <c r="C61"/>
  <c r="F61"/>
  <c r="F9"/>
  <c r="F10"/>
  <c r="F11"/>
  <c r="F12"/>
  <c r="F13"/>
  <c r="F14"/>
  <c r="F15"/>
  <c r="F16"/>
  <c r="F17"/>
  <c r="F18"/>
  <c r="F19"/>
  <c r="F20"/>
  <c r="F22"/>
  <c r="F23"/>
  <c r="F24"/>
  <c r="C25"/>
  <c r="F27"/>
  <c r="F28"/>
  <c r="F29"/>
  <c r="F30"/>
  <c r="C31"/>
  <c r="F32"/>
  <c r="F33"/>
  <c r="C34"/>
  <c r="F35"/>
  <c r="F36"/>
  <c r="F37"/>
  <c r="F38"/>
  <c r="F39"/>
  <c r="F40"/>
  <c r="F41"/>
  <c r="F43"/>
  <c r="F44"/>
  <c r="C45"/>
  <c r="F46"/>
  <c r="F47"/>
  <c r="F48"/>
  <c r="F49"/>
  <c r="F50"/>
  <c r="F53"/>
  <c r="F54"/>
  <c r="F55"/>
  <c r="F56"/>
  <c r="F57"/>
  <c r="F58"/>
  <c r="F59"/>
  <c r="F60"/>
  <c r="F62"/>
  <c r="F63"/>
  <c r="F64"/>
  <c r="F65"/>
  <c r="F66"/>
  <c r="F67"/>
  <c r="F68"/>
  <c r="F69"/>
  <c r="F70"/>
  <c r="F71"/>
  <c r="F72"/>
  <c r="F73"/>
  <c r="F74"/>
  <c r="F76"/>
  <c r="F77"/>
  <c r="F78"/>
  <c r="F79"/>
  <c r="F80"/>
  <c r="F81"/>
  <c r="F82"/>
  <c r="F83"/>
  <c r="F85"/>
  <c r="F86"/>
  <c r="F87"/>
  <c r="F88"/>
  <c r="F90"/>
  <c r="F91"/>
  <c r="F92"/>
  <c r="F93"/>
  <c r="F94"/>
  <c r="F95"/>
  <c r="F96"/>
  <c r="F97"/>
  <c r="F98"/>
  <c r="F102"/>
  <c r="F103"/>
  <c r="F104"/>
  <c r="F106"/>
  <c r="F107"/>
  <c r="F108"/>
  <c r="F109"/>
  <c r="F111"/>
  <c r="F112"/>
  <c r="F113"/>
  <c r="F114"/>
  <c r="F115"/>
  <c r="F116"/>
  <c r="F118"/>
  <c r="F119"/>
  <c r="F120"/>
  <c r="F121"/>
  <c r="F123"/>
  <c r="F8"/>
  <c r="E51"/>
  <c r="D45"/>
  <c r="E45"/>
  <c r="D42"/>
  <c r="F42"/>
  <c r="E42"/>
  <c r="D34"/>
  <c r="E34"/>
  <c r="D31"/>
  <c r="E31"/>
  <c r="D25"/>
  <c r="E25"/>
  <c r="D21"/>
  <c r="E21"/>
  <c r="J49" i="36"/>
  <c r="I49"/>
  <c r="H49"/>
  <c r="G49"/>
  <c r="F49"/>
  <c r="E49"/>
  <c r="D49"/>
  <c r="C49"/>
  <c r="J32"/>
  <c r="I32"/>
  <c r="H32"/>
  <c r="G32"/>
  <c r="F32"/>
  <c r="E32"/>
  <c r="D32"/>
  <c r="C32"/>
  <c r="D31" i="22"/>
  <c r="E31"/>
  <c r="C31"/>
  <c r="D26"/>
  <c r="E26"/>
  <c r="C26"/>
  <c r="D13"/>
  <c r="E13"/>
  <c r="C13"/>
  <c r="B22" i="18"/>
  <c r="B24"/>
  <c r="B16"/>
  <c r="C34" i="8"/>
  <c r="B34"/>
  <c r="D34"/>
  <c r="C28"/>
  <c r="B28"/>
  <c r="C24"/>
  <c r="B24"/>
  <c r="C20"/>
  <c r="B20"/>
  <c r="C12"/>
  <c r="B12"/>
  <c r="D12"/>
  <c r="D9"/>
  <c r="D10"/>
  <c r="D11"/>
  <c r="D13"/>
  <c r="D14"/>
  <c r="D15"/>
  <c r="D16"/>
  <c r="D17"/>
  <c r="D18"/>
  <c r="D19"/>
  <c r="D21"/>
  <c r="D22"/>
  <c r="D23"/>
  <c r="D25"/>
  <c r="D26"/>
  <c r="D27"/>
  <c r="D30"/>
  <c r="D31"/>
  <c r="D32"/>
  <c r="D33"/>
  <c r="D8"/>
  <c r="F97" i="45"/>
  <c r="F20"/>
  <c r="F52" i="44"/>
  <c r="F26"/>
  <c r="E117" i="38"/>
  <c r="E124"/>
  <c r="F61" i="40"/>
  <c r="F79" i="42"/>
  <c r="F99" i="38"/>
  <c r="D117"/>
  <c r="D124"/>
  <c r="D34" i="39"/>
  <c r="F62"/>
  <c r="D52" i="40"/>
  <c r="F84"/>
  <c r="C90" i="42"/>
  <c r="C97"/>
  <c r="F84"/>
  <c r="E34"/>
  <c r="E68"/>
  <c r="E98"/>
  <c r="C100" i="38"/>
  <c r="F100"/>
  <c r="F75"/>
  <c r="F56" i="39"/>
  <c r="F8" i="40"/>
  <c r="C117"/>
  <c r="C124"/>
  <c r="F62" i="42"/>
  <c r="F49"/>
  <c r="F45" i="39"/>
  <c r="B29" i="8"/>
  <c r="C52" i="38"/>
  <c r="C101"/>
  <c r="F66" i="39"/>
  <c r="F105" i="40"/>
  <c r="E52"/>
  <c r="E101"/>
  <c r="E125"/>
  <c r="F34"/>
  <c r="F99"/>
  <c r="F23" i="42"/>
  <c r="F14"/>
  <c r="F34" i="38"/>
  <c r="F74" i="39"/>
  <c r="F51" i="38"/>
  <c r="F75" i="40"/>
  <c r="D117"/>
  <c r="F56" i="42"/>
  <c r="F32"/>
  <c r="E26" i="38"/>
  <c r="E52"/>
  <c r="F25"/>
  <c r="F89"/>
  <c r="D68" i="39"/>
  <c r="C90"/>
  <c r="F90" i="42"/>
  <c r="D90"/>
  <c r="D97"/>
  <c r="F97"/>
  <c r="D26" i="38"/>
  <c r="D101"/>
  <c r="D125"/>
  <c r="D52"/>
  <c r="F45"/>
  <c r="D26" i="40"/>
  <c r="D101"/>
  <c r="F42"/>
  <c r="F66" i="42"/>
  <c r="D20" i="8"/>
  <c r="D24"/>
  <c r="C29"/>
  <c r="D29"/>
  <c r="F45" i="42"/>
  <c r="F26" i="38"/>
  <c r="E68" i="39"/>
  <c r="E98"/>
  <c r="F20"/>
  <c r="C68"/>
  <c r="D124" i="40"/>
  <c r="D125"/>
  <c r="F117"/>
  <c r="F21"/>
  <c r="C97" i="39"/>
  <c r="F34"/>
  <c r="F31" i="38"/>
  <c r="C117"/>
  <c r="F14" i="39"/>
  <c r="F79"/>
  <c r="D90"/>
  <c r="D97"/>
  <c r="D34" i="42"/>
  <c r="D68"/>
  <c r="D98"/>
  <c r="C20"/>
  <c r="F23" i="39"/>
  <c r="D28" i="8"/>
  <c r="F21" i="38"/>
  <c r="F110" i="40"/>
  <c r="F68" i="45"/>
  <c r="F101" i="44"/>
  <c r="F125"/>
  <c r="F52" i="38"/>
  <c r="D98" i="39"/>
  <c r="F124" i="40"/>
  <c r="E101" i="38"/>
  <c r="E125"/>
  <c r="F97" i="39"/>
  <c r="F20" i="42"/>
  <c r="C68"/>
  <c r="F90" i="39"/>
  <c r="F26" i="40"/>
  <c r="F34" i="42"/>
  <c r="C124" i="38"/>
  <c r="F124"/>
  <c r="F117"/>
  <c r="C98" i="39"/>
  <c r="F68"/>
  <c r="F101" i="38"/>
  <c r="F98" i="39"/>
  <c r="F68" i="42"/>
  <c r="C98"/>
  <c r="F98"/>
  <c r="F125" i="40"/>
  <c r="F101"/>
  <c r="C125" i="38"/>
  <c r="F125"/>
</calcChain>
</file>

<file path=xl/sharedStrings.xml><?xml version="1.0" encoding="utf-8"?>
<sst xmlns="http://schemas.openxmlformats.org/spreadsheetml/2006/main" count="2327" uniqueCount="711">
  <si>
    <t xml:space="preserve">Központi költségvetés sajátos finanszírozási bevételei </t>
  </si>
  <si>
    <t>ÖNKORMÁNYZATI ELŐIRÁNYZATOK</t>
  </si>
  <si>
    <t>KÖLTSÉGVETÉSI SZERV</t>
  </si>
  <si>
    <t>MINDÖSSZESEN</t>
  </si>
  <si>
    <t>Projekt megnevezése</t>
  </si>
  <si>
    <t>B16 Működési célú támogatások fejezeti kezelésű előirányzatok EU-s programokra és azok hazai társfinanszírozásától</t>
  </si>
  <si>
    <t>B25 Felhalmozási célú támogatásokfejezeti kezelésű előirányzatok EU-s programokra és azok hazai társfinanszírozásától</t>
  </si>
  <si>
    <t>B63 Működési célú átvett pénzeszközök Európai Uniótól</t>
  </si>
  <si>
    <t>B73 Felhalmozási célú átvett pénzeszközök Európai Uniótól</t>
  </si>
  <si>
    <t xml:space="preserve">B1-B7 Költségvetési bevételek </t>
  </si>
  <si>
    <t>Eredeti ei.</t>
  </si>
  <si>
    <t>B1-7 A helyi önkormányzat projekthez történő hozzájárulása</t>
  </si>
  <si>
    <t>B8 Finanszírozási bevételek- önkormányzat projekthez történő hozzájárulása</t>
  </si>
  <si>
    <t>K1-K8. Költségvetési kiadások ÖSSZESEN</t>
  </si>
  <si>
    <t>az ellátottak térítési díjának, kártérítésének méltányossági alapon történő elengedésének összege</t>
  </si>
  <si>
    <t>a lakosság részére lakásépítéshez, lakásfelújításhoz nyújtott kölcsönök elengedésének összege</t>
  </si>
  <si>
    <t>a helyi adónál, gépjárműadónál biztosított kedvezmény, mentesség összege adónemenként</t>
  </si>
  <si>
    <t>a helyiségek, eszközök hasznosításából származó bevételből nyújtott kedvezmény, mentesség összege</t>
  </si>
  <si>
    <t>az egyéb nyújtott kedvezmény vagy kölcsön elengedésének összege</t>
  </si>
  <si>
    <t>B3, B7</t>
  </si>
  <si>
    <t>B4, B5</t>
  </si>
  <si>
    <t>tervezett elvárt bevétel</t>
  </si>
  <si>
    <t>közvetett támogatás</t>
  </si>
  <si>
    <t>várható bevétel</t>
  </si>
  <si>
    <t>Beruházások és felújítások (E Ft)</t>
  </si>
  <si>
    <t>Általános- és céltartalékok (E Ft)</t>
  </si>
  <si>
    <t>A közvetett támogatások (E Ft)</t>
  </si>
  <si>
    <t>ÖSSZESEN</t>
  </si>
  <si>
    <t>ÖSSZESEN:</t>
  </si>
  <si>
    <t>eredeti ei.</t>
  </si>
  <si>
    <t>Az európai uniós forrásból finanszírozott támogatással megvalósuló programok, projektek kiadásai, bevételei, valamint a helyi önkormányzat ilyen projektekhez történő hozzájárulásai (E Ft)</t>
  </si>
  <si>
    <t>eredeti ei. Működési célú</t>
  </si>
  <si>
    <t>eredeti ei. Felhalmozási célú</t>
  </si>
  <si>
    <t xml:space="preserve">Intézményi ellátottak pénzbeli juttatásai </t>
  </si>
  <si>
    <t xml:space="preserve">Lakhatással kapcsolatos ellátások </t>
  </si>
  <si>
    <t xml:space="preserve">Foglalkoztatással, munkanélküliséggel kapcsolatos ellátások </t>
  </si>
  <si>
    <t xml:space="preserve">Betegséggel kapcsolatos (nem társadalombiztosítási) ellátások </t>
  </si>
  <si>
    <t>Helyi adó és egyéb közhatalmi bevételek (E Ft)</t>
  </si>
  <si>
    <t>A költségvetési hiány külső finanszírozására vagy a költségvetési többlet felhasználására szolgáló finanszírozási bevételek és kiadások működési és felhalmozási cél szerinti tagolásban (E Ft)</t>
  </si>
  <si>
    <t>Támogatások, kölcsönök nyújtása és törlesztése (E Ft)</t>
  </si>
  <si>
    <t>Támogatások, kölcsönök bevételei (E Ft)</t>
  </si>
  <si>
    <t>Rovat-
szám</t>
  </si>
  <si>
    <t>Lakosságnak juttatott támogatások, szociális, rászorultsági jellegű ellátások (E Ft)</t>
  </si>
  <si>
    <t>2. az önkormányzati vagyon és az önkormányzatot megillető vagyoni értékű jog értékesítéséből és hasznosításából származó bevétel,</t>
  </si>
  <si>
    <t>3. az osztalék, a koncessziós díj és a hozambevétel,</t>
  </si>
  <si>
    <t>4. a tárgyi eszköz és az immateriális jószág, részvény, részesedés, vállalat értékesítéséből vagy privatizációból származó bevétel,</t>
  </si>
  <si>
    <t>353/2011. (XII. 30.) Korm. Rendelet értelmében az önkormányzat saját bevételének minősül</t>
  </si>
  <si>
    <t>saját bevételek 2017.</t>
  </si>
  <si>
    <t>Működési kiadások összesen</t>
  </si>
  <si>
    <t>Felhalmozási kiadások összesen</t>
  </si>
  <si>
    <t xml:space="preserve">államigazgatási feladatok </t>
  </si>
  <si>
    <t>Működési bevételek összesen</t>
  </si>
  <si>
    <t>Felhalmozási bevételek összesen</t>
  </si>
  <si>
    <t xml:space="preserve">Működési bevételek és működési kiadások egyenlege </t>
  </si>
  <si>
    <t xml:space="preserve">Felhalmozási bevételek és a felhalmozási kiadások egyenlege </t>
  </si>
  <si>
    <t>KÖLTSÉGVETÉSI ENGEDÉLYEZETT LÉTSZÁMKERETBE NEM TARTOZÓ FOGLALKOZTATOTTAK LÉTSZÁMA AZ IDŐSZAK VÉGÉN ÖSSZESEN</t>
  </si>
  <si>
    <t>A költségvetési év azon fejlesztési céljai, amelyek megvalósításához a Gst. 3. § (1) bekezdése szerinti adósságot keletkeztető ügylet megkötése válik vagy válhat szükségessé (E Ft)</t>
  </si>
  <si>
    <r>
      <t xml:space="preserve">b) </t>
    </r>
    <r>
      <rPr>
        <sz val="10"/>
        <color indexed="8"/>
        <rFont val="Times New Roman"/>
        <family val="1"/>
        <charset val="238"/>
      </rPr>
      <t>a számvitelről szóló törvény (a továbbiakban: Szt.) szerinti hitelviszonyt megtestesítő értékpapír forgalomba hozatala a forgalomba hozatal napjától a beváltás napjáig, kamatozó értékpapír esetén annak névértéke, egyéb értékpapír esetén annak vételára,</t>
    </r>
  </si>
  <si>
    <r>
      <t xml:space="preserve">c) </t>
    </r>
    <r>
      <rPr>
        <sz val="10"/>
        <color indexed="8"/>
        <rFont val="Times New Roman"/>
        <family val="1"/>
        <charset val="238"/>
      </rPr>
      <t>váltó kibocsátása a kibocsátás napjától a beváltás napjáig, és annak a váltóval kiváltott kötelezettséggel megegyező, kamatot nem tartalmazó értéke,</t>
    </r>
  </si>
  <si>
    <r>
      <t xml:space="preserve">d) </t>
    </r>
    <r>
      <rPr>
        <sz val="10"/>
        <color indexed="8"/>
        <rFont val="Times New Roman"/>
        <family val="1"/>
        <charset val="238"/>
      </rPr>
      <t>az Szt. szerint pénzügyi lízing lízingbevevői félként történő megkötése a lízing futamideje alatt, és a lízingszerződésben kikötött tőkerész hátralévő összege,</t>
    </r>
  </si>
  <si>
    <r>
      <t>e)</t>
    </r>
    <r>
      <rPr>
        <sz val="10"/>
        <color indexed="8"/>
        <rFont val="Times New Roman"/>
        <family val="1"/>
        <charset val="238"/>
      </rPr>
      <t xml:space="preserve"> a visszavásárlási kötelezettség kikötésével megkötött adásvételi szerződés eladói félként történő megkötése - ideértve az Szt. szerinti valódi penziós és óvadéki repóügyleteket is - a visszavásárlásig, és a kikötött visszavásárlási ár,</t>
    </r>
  </si>
  <si>
    <r>
      <t xml:space="preserve">f) </t>
    </r>
    <r>
      <rPr>
        <sz val="10"/>
        <color indexed="8"/>
        <rFont val="Times New Roman"/>
        <family val="1"/>
        <charset val="238"/>
      </rPr>
      <t>a szerződésben kapott, legalább háromszázhatvanöt nap időtartamú halasztott fizetés, részletfizetés, és a még ki nem fizetett ellenérték,</t>
    </r>
  </si>
  <si>
    <t>Adósságot keletkeztető ügylet és annak értéke:</t>
  </si>
  <si>
    <t>Az önkormányzati garanciákból és önkormányzati kezességekből fennálló kötelezettségek az adósságot keletkeztető ügyletek futamidejének végéig, illetve a garancia, kezesség érvényesíthetőségéig</t>
  </si>
  <si>
    <t>ebből:</t>
  </si>
  <si>
    <t>A Gst. 3. § (1) bekezdése szerinti adósságot keletkeztető ügyletekből és kezességvállalásokból fennálló kötelezettségek az adósságot keletkeztető ügyletek futamidejének végéig, illetve a kezesség érvényesíthetőségéig, és a Gst. 45. § (1) bekezdés a) pontja felhatalmazása alapján kiadott jogszabályban meghatározottak szerinti saját bevételek (E Ft)</t>
  </si>
  <si>
    <t>Az önkormányzat adósságot keletkeztető ügyletből származó tárgyévi összes fizetési kötelezettsége az adósságot keletkeztető ügylet futamidejének végéig egyik évben sem haladhatja meg az önkormányzat adott évi saját bevételeinek 50%-át.</t>
  </si>
  <si>
    <t>saját bevételek 2018.</t>
  </si>
  <si>
    <t>6. a kezesség-, illetve garanciavállalással kapcsolatos megtérülés.</t>
  </si>
  <si>
    <t>1.a helyi adóból és a települési adóból származó bevétel,</t>
  </si>
  <si>
    <t>5. bírság-, pótlék- és díjbevétel,</t>
  </si>
  <si>
    <r>
      <t>a)</t>
    </r>
    <r>
      <rPr>
        <sz val="10"/>
        <color indexed="8"/>
        <rFont val="Times New Roman"/>
        <family val="1"/>
        <charset val="238"/>
      </rPr>
      <t xml:space="preserve"> hitel, kölcsön felvétele, átvállalása a folyósítás, átvállalás napjától a végtörlesztés napjáig, és annak aktuális tőketartozása,</t>
    </r>
  </si>
  <si>
    <r>
      <t xml:space="preserve">g) </t>
    </r>
    <r>
      <rPr>
        <sz val="10"/>
        <color indexed="8"/>
        <rFont val="Times New Roman"/>
        <family val="1"/>
        <charset val="238"/>
      </rPr>
      <t>hitelintézetek által, származékos műveletek különbözeteként az Államadósság Kezelő Központ Zrt.-nél (a továbbiakban: ÁKK Zrt.) elhelyezett fedezeti betétek, és azok összege.</t>
    </r>
  </si>
  <si>
    <t>(2) Az (1) bekezdés szerinti adósságot keletkeztető ügyletként nem kell figyelembe venni a költségvetési év első hat hónapjában lejáró adósság előző költségvetési évben történő előfinanszírozását, amelynek összege nem haladja meg a költségvetési év első hat hónapja során várható törlesztések összegét.</t>
  </si>
  <si>
    <t>K1-8. Költségvetési kiadások</t>
  </si>
  <si>
    <t>K1. Személyi juttatások</t>
  </si>
  <si>
    <t>K2. Munkaadókat terhelő járulékok és szociális hozzájárulási adó</t>
  </si>
  <si>
    <t>K3. Dologi kiadások</t>
  </si>
  <si>
    <t>K4. Ellátottak pénzbeli juttatásai</t>
  </si>
  <si>
    <t>K5. Egyéb működési célú kiadások</t>
  </si>
  <si>
    <t>K6. Beruházási kiadások</t>
  </si>
  <si>
    <t>K7. Felújítások</t>
  </si>
  <si>
    <t>K8. Egyéb felhalmozási célú kiadások</t>
  </si>
  <si>
    <t>K9. Finanszírozási kiadások</t>
  </si>
  <si>
    <t>B1-7. Költségvetési bevételek</t>
  </si>
  <si>
    <t>B1. Működési célú támogatások államháztartáson belülről</t>
  </si>
  <si>
    <t>B2. Felhalmozási célú támogatások államháztartáson belülről</t>
  </si>
  <si>
    <t>B3. Közhatalmi bevételek</t>
  </si>
  <si>
    <t>B4. Működési bevételek</t>
  </si>
  <si>
    <t>B5. Felhalmozási bevételek</t>
  </si>
  <si>
    <t>B6. Működési célú átvett pénzeszközök</t>
  </si>
  <si>
    <t>B7. Felhalmozási célú átvett pénzeszközök</t>
  </si>
  <si>
    <t>B8. Finanszírozási bevételek</t>
  </si>
  <si>
    <t>Rovat megnevezése</t>
  </si>
  <si>
    <t>Rovat-szám</t>
  </si>
  <si>
    <t>Törvény szerinti illetmények, munkabérek</t>
  </si>
  <si>
    <t>K1101</t>
  </si>
  <si>
    <t>Normatív jutalmak</t>
  </si>
  <si>
    <t>K1102</t>
  </si>
  <si>
    <t>Céljuttatás, projektprémium</t>
  </si>
  <si>
    <t>K1103</t>
  </si>
  <si>
    <t>Készenléti, ügyeleti, helyettesítési díj, túlóra, túlszolgálat</t>
  </si>
  <si>
    <t>K1104</t>
  </si>
  <si>
    <t>Végkielégítés</t>
  </si>
  <si>
    <t>K1105</t>
  </si>
  <si>
    <t>Jubileumi jutalom</t>
  </si>
  <si>
    <t>K1106</t>
  </si>
  <si>
    <t>Béren kívüli juttatások</t>
  </si>
  <si>
    <t>K1107</t>
  </si>
  <si>
    <t>Ruházati költségtérítés</t>
  </si>
  <si>
    <t>K1108</t>
  </si>
  <si>
    <t>Közlekedési költségtérítés</t>
  </si>
  <si>
    <t>K1109</t>
  </si>
  <si>
    <t>Egyéb költségtérítések</t>
  </si>
  <si>
    <t>K1110</t>
  </si>
  <si>
    <t>Lakhatási támogatások</t>
  </si>
  <si>
    <t>K1111</t>
  </si>
  <si>
    <t>Szociális támogatások</t>
  </si>
  <si>
    <t>K1112</t>
  </si>
  <si>
    <t>K1113</t>
  </si>
  <si>
    <t>K11</t>
  </si>
  <si>
    <t>Választott tisztségviselők juttatásai</t>
  </si>
  <si>
    <t>K121</t>
  </si>
  <si>
    <t>Munkavégzésre irányuló egyéb jogviszonyban nem saját foglalkoztatottnak fizetett juttatások</t>
  </si>
  <si>
    <t>K122</t>
  </si>
  <si>
    <t>Egyéb külső személyi juttatások</t>
  </si>
  <si>
    <t>K123</t>
  </si>
  <si>
    <t>K12</t>
  </si>
  <si>
    <t>K1</t>
  </si>
  <si>
    <t>K2</t>
  </si>
  <si>
    <t>Szakmai anyagok beszerzése</t>
  </si>
  <si>
    <t>K311</t>
  </si>
  <si>
    <t>Üzemeltetési anyagok beszerzése</t>
  </si>
  <si>
    <t>K312</t>
  </si>
  <si>
    <t>Árubeszerzés</t>
  </si>
  <si>
    <t>K313</t>
  </si>
  <si>
    <t>K31</t>
  </si>
  <si>
    <t>Informatikai szolgáltatások igénybevétele</t>
  </si>
  <si>
    <t>K321</t>
  </si>
  <si>
    <t>Egyéb kommunikációs szolgáltatások</t>
  </si>
  <si>
    <t>K322</t>
  </si>
  <si>
    <t>K32</t>
  </si>
  <si>
    <t>Közüzemi díjak</t>
  </si>
  <si>
    <t>K331</t>
  </si>
  <si>
    <t>Vásárolt élelmezés</t>
  </si>
  <si>
    <t>K332</t>
  </si>
  <si>
    <t>K333</t>
  </si>
  <si>
    <t>Karbantartási, kisjavítási szolgáltatások</t>
  </si>
  <si>
    <t>K334</t>
  </si>
  <si>
    <t>K335</t>
  </si>
  <si>
    <t xml:space="preserve">Szakmai tevékenységet segítő szolgáltatások </t>
  </si>
  <si>
    <t>K336</t>
  </si>
  <si>
    <t>K337</t>
  </si>
  <si>
    <t>K33</t>
  </si>
  <si>
    <t>Kiküldetések kiadásai</t>
  </si>
  <si>
    <t>K341</t>
  </si>
  <si>
    <t>Reklám- és propagandakiadások</t>
  </si>
  <si>
    <t>K342</t>
  </si>
  <si>
    <t>K34</t>
  </si>
  <si>
    <t>Működési célú előzetesen felszámított általános forgalmi adó</t>
  </si>
  <si>
    <t>K351</t>
  </si>
  <si>
    <t xml:space="preserve">Fizetendő általános forgalmi adó </t>
  </si>
  <si>
    <t>K352</t>
  </si>
  <si>
    <t>K353</t>
  </si>
  <si>
    <t>K354</t>
  </si>
  <si>
    <t>Egyéb dologi kiadások</t>
  </si>
  <si>
    <t>K355</t>
  </si>
  <si>
    <t>K35</t>
  </si>
  <si>
    <t>K3</t>
  </si>
  <si>
    <t>Társadalombiztosítási ellátások</t>
  </si>
  <si>
    <t>K41</t>
  </si>
  <si>
    <t>K42</t>
  </si>
  <si>
    <t>K43</t>
  </si>
  <si>
    <t>K44</t>
  </si>
  <si>
    <t>K45</t>
  </si>
  <si>
    <t>K46</t>
  </si>
  <si>
    <t>K47</t>
  </si>
  <si>
    <t>K48</t>
  </si>
  <si>
    <t>K4</t>
  </si>
  <si>
    <t>K501</t>
  </si>
  <si>
    <t>Elvonások és befizetések</t>
  </si>
  <si>
    <t>K502</t>
  </si>
  <si>
    <t>Működési célú garancia- és kezességvállalásból származó kifizetés államháztartáson belülre</t>
  </si>
  <si>
    <t>K503</t>
  </si>
  <si>
    <t>K504</t>
  </si>
  <si>
    <t>K505</t>
  </si>
  <si>
    <t>K506</t>
  </si>
  <si>
    <t>K507</t>
  </si>
  <si>
    <t>K508</t>
  </si>
  <si>
    <t>Árkiegészítések, ártámogatások</t>
  </si>
  <si>
    <t>K509</t>
  </si>
  <si>
    <t>Kamattámogatások</t>
  </si>
  <si>
    <t>K510</t>
  </si>
  <si>
    <t>K511</t>
  </si>
  <si>
    <t>K512</t>
  </si>
  <si>
    <t>K5</t>
  </si>
  <si>
    <t>Immateriális javak beszerzése, létesítése</t>
  </si>
  <si>
    <t>K61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</si>
  <si>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</si>
  <si>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</si>
  <si>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</si>
  <si>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</si>
  <si>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</si>
  <si>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</si>
  <si>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</si>
  <si>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</si>
  <si>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</si>
  <si>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</si>
  <si>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</si>
  <si>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</si>
  <si>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</si>
  <si>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</si>
  <si>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</si>
  <si>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</si>
  <si>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</si>
  <si>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</si>
  <si>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</si>
  <si>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</si>
  <si>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K7</t>
  </si>
  <si>
    <t>Felhalmozási célú garancia- és kezességvállalásból származó kifizetés államháztartáson belülre</t>
  </si>
  <si>
    <t>K81</t>
  </si>
  <si>
    <t>K82</t>
  </si>
  <si>
    <t>K83</t>
  </si>
  <si>
    <t>K84</t>
  </si>
  <si>
    <t>K85</t>
  </si>
  <si>
    <t>K86</t>
  </si>
  <si>
    <t>Lakástámogatás</t>
  </si>
  <si>
    <t>K87</t>
  </si>
  <si>
    <t>K88</t>
  </si>
  <si>
    <t>K8</t>
  </si>
  <si>
    <t>K1-K8</t>
  </si>
  <si>
    <t>K9111</t>
  </si>
  <si>
    <t>ebből: pénzügyi vállalkozás</t>
  </si>
  <si>
    <t>ebből: fedezeti ügyletek nettó kiadásai</t>
  </si>
  <si>
    <t>Likviditási célú hitelek, kölcsönök törlesztése pénzügyi vállalkozásnak</t>
  </si>
  <si>
    <t>K9112</t>
  </si>
  <si>
    <t>K9113</t>
  </si>
  <si>
    <t xml:space="preserve"> K9113</t>
  </si>
  <si>
    <t>K911</t>
  </si>
  <si>
    <t>K9121</t>
  </si>
  <si>
    <t>ebből: befektetési jegyek</t>
  </si>
  <si>
    <t>ebből: kárpótlási jegyek</t>
  </si>
  <si>
    <t>K9122</t>
  </si>
  <si>
    <t>Befektetési célú belföldi értékpapírok vásárlása</t>
  </si>
  <si>
    <t>K9123</t>
  </si>
  <si>
    <t>K9124</t>
  </si>
  <si>
    <t>K912</t>
  </si>
  <si>
    <t>Államháztartáson belüli megelőlegezések folyósítása</t>
  </si>
  <si>
    <t>K913</t>
  </si>
  <si>
    <t>Államháztartáson belüli megelőlegezések visszafizetése</t>
  </si>
  <si>
    <t>K914</t>
  </si>
  <si>
    <t>Központi, irányító szervi támogatások folyósítása</t>
  </si>
  <si>
    <t>K915</t>
  </si>
  <si>
    <t>Pénzeszközök betétként elhelyezése</t>
  </si>
  <si>
    <t>K916</t>
  </si>
  <si>
    <t>Pénzügyi lízing kiadásai</t>
  </si>
  <si>
    <t>K917</t>
  </si>
  <si>
    <t>Központi költségvetés sajátos finanszírozási kiadásai</t>
  </si>
  <si>
    <t>K918</t>
  </si>
  <si>
    <t>K91</t>
  </si>
  <si>
    <t>Forgatási célú külföldi értékpapírok vásárlása</t>
  </si>
  <si>
    <t>K921</t>
  </si>
  <si>
    <t>Befektetési célú külföldi értékpapírok vásárlása</t>
  </si>
  <si>
    <t>K922</t>
  </si>
  <si>
    <t>K923</t>
  </si>
  <si>
    <t>K924</t>
  </si>
  <si>
    <t>ebből: nemzetközi fejlesztési szervezetek</t>
  </si>
  <si>
    <t>ebből: más kormányok</t>
  </si>
  <si>
    <t>ebből: külföldi pénzintézetek</t>
  </si>
  <si>
    <t>K92</t>
  </si>
  <si>
    <t>Adóssághoz nem kapcsolódó származékos ügyletek kiadásai</t>
  </si>
  <si>
    <t>K93</t>
  </si>
  <si>
    <t>K9</t>
  </si>
  <si>
    <t>Helyi önkormányzatok működésének általános támogatása</t>
  </si>
  <si>
    <t>B111</t>
  </si>
  <si>
    <t>Települési önkormányzatok egyes köznevelési feladatainak támogatása</t>
  </si>
  <si>
    <t>B112</t>
  </si>
  <si>
    <t>Települési önkormányzatok szociális és gyermekjóléti  feladatainak támogatása</t>
  </si>
  <si>
    <t>B113</t>
  </si>
  <si>
    <t>Települési önkormányzatok kulturális feladatainak támogatása</t>
  </si>
  <si>
    <t>B114</t>
  </si>
  <si>
    <t>Működési célú központosított előirányzatok</t>
  </si>
  <si>
    <t>B115</t>
  </si>
  <si>
    <t>B116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</si>
  <si>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</si>
  <si>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</si>
  <si>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</si>
  <si>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</si>
  <si>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</si>
  <si>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B14</t>
  </si>
  <si>
    <t>B15</t>
  </si>
  <si>
    <t>B16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</si>
  <si>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</si>
  <si>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</si>
  <si>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</si>
  <si>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</si>
  <si>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</si>
  <si>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B23</t>
  </si>
  <si>
    <t>B24</t>
  </si>
  <si>
    <t>B25</t>
  </si>
  <si>
    <t>B2</t>
  </si>
  <si>
    <t>B311</t>
  </si>
  <si>
    <t>B312</t>
  </si>
  <si>
    <t>B31</t>
  </si>
  <si>
    <t>B32</t>
  </si>
  <si>
    <t>B33</t>
  </si>
  <si>
    <t>B34</t>
  </si>
  <si>
    <t>B351</t>
  </si>
  <si>
    <t>ebből: állandó jeleggel végzett iparűzési tevékenység után fizetett helyi iparűzési adó</t>
  </si>
  <si>
    <t>ebből: ideiglenes jeleggel végzett tevékenység után fizetett helyi iparűzési adó</t>
  </si>
  <si>
    <t>B352</t>
  </si>
  <si>
    <t xml:space="preserve">Pénzügyi monopóliumok nyereségét terhelő adók </t>
  </si>
  <si>
    <t>B353</t>
  </si>
  <si>
    <t>B354</t>
  </si>
  <si>
    <t>ebből: belföldi gépjárművek adójának a központi költségvetést megillető része</t>
  </si>
  <si>
    <t>ebből: belföldi gépjárművek adójának a helyi önkormányzatot megillető része</t>
  </si>
  <si>
    <t>ebből: külföldi gépjárművek adója</t>
  </si>
  <si>
    <t>ebből: gépjármű túlsúlydíj</t>
  </si>
  <si>
    <t>B355</t>
  </si>
  <si>
    <t xml:space="preserve">ebből: tartózkodás után fizetett idegenforgalmi adó </t>
  </si>
  <si>
    <t>ebből: talajterhelési díj</t>
  </si>
  <si>
    <t>B35</t>
  </si>
  <si>
    <t>B36</t>
  </si>
  <si>
    <t>B3</t>
  </si>
  <si>
    <t>Áru- és készletértékesítés ellenértéke</t>
  </si>
  <si>
    <t>B401</t>
  </si>
  <si>
    <t>B402</t>
  </si>
  <si>
    <t>B403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</si>
  <si>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</si>
  <si>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</si>
  <si>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</si>
  <si>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</si>
  <si>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</si>
  <si>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</si>
  <si>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</si>
  <si>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B408</t>
  </si>
  <si>
    <t>B409</t>
  </si>
  <si>
    <t>B410</t>
  </si>
  <si>
    <t>B4</t>
  </si>
  <si>
    <t>B51</t>
  </si>
  <si>
    <t>B52</t>
  </si>
  <si>
    <t>Egyéb tárgyi eszközök értékesítése</t>
  </si>
  <si>
    <t>B53</t>
  </si>
  <si>
    <t>B54</t>
  </si>
  <si>
    <t>Részesedések megszűnéséhez kapcsolódó bevételek</t>
  </si>
  <si>
    <t>B55</t>
  </si>
  <si>
    <t>B5</t>
  </si>
  <si>
    <t>Működési célú garancia- és kezességvállalásból származó megtérülések államháztartáson kívülről</t>
  </si>
  <si>
    <t>B61</t>
  </si>
  <si>
    <t>B62</t>
  </si>
  <si>
    <t>B63</t>
  </si>
  <si>
    <t>B6</t>
  </si>
  <si>
    <t>Felhalmozási célú garancia- és kezességvállalásból származó megtérülések államháztartáson kívülről</t>
  </si>
  <si>
    <t>B71</t>
  </si>
  <si>
    <t>B72</t>
  </si>
  <si>
    <t>B73</t>
  </si>
  <si>
    <t>B7</t>
  </si>
  <si>
    <t>B1-B7</t>
  </si>
  <si>
    <t>B8111</t>
  </si>
  <si>
    <t>Likviditási célú hitelek, kölcsönök felvétele pénzügyi vállalkozástól</t>
  </si>
  <si>
    <t>B8112</t>
  </si>
  <si>
    <t>B8113</t>
  </si>
  <si>
    <t>B811</t>
  </si>
  <si>
    <t>B8121</t>
  </si>
  <si>
    <t>Forgatási célú belföldi értékpapírok kibocsátása</t>
  </si>
  <si>
    <t>B8122</t>
  </si>
  <si>
    <t>B8123</t>
  </si>
  <si>
    <t>Befektetési célú belföldi értékpapírok kibocsátása</t>
  </si>
  <si>
    <t>B8124</t>
  </si>
  <si>
    <t>B812</t>
  </si>
  <si>
    <t>B8131</t>
  </si>
  <si>
    <t>B8132</t>
  </si>
  <si>
    <t>B813</t>
  </si>
  <si>
    <t>Államháztartáson belüli megelőlegezések</t>
  </si>
  <si>
    <t>B814</t>
  </si>
  <si>
    <t>Államháztartáson belüli megelőlegezések törlesztése</t>
  </si>
  <si>
    <t>B815</t>
  </si>
  <si>
    <t>Központi, irányító szervi támogatás</t>
  </si>
  <si>
    <t>B816</t>
  </si>
  <si>
    <t>Betétek megszüntetése</t>
  </si>
  <si>
    <t>B817</t>
  </si>
  <si>
    <t>B818</t>
  </si>
  <si>
    <t>ebből: tulajdonosi kölcsönök visszatérülése</t>
  </si>
  <si>
    <t>B81</t>
  </si>
  <si>
    <t>Forgatási célú külföldi értékpapírok beváltása,  értékesítése</t>
  </si>
  <si>
    <t>B821</t>
  </si>
  <si>
    <t>Befektetési célú külföldi értékpapírok beváltása, értékesítése</t>
  </si>
  <si>
    <t>B822</t>
  </si>
  <si>
    <t>Külföldi értékpapírok kibocsátása</t>
  </si>
  <si>
    <t>B823</t>
  </si>
  <si>
    <t>B824</t>
  </si>
  <si>
    <t>B82</t>
  </si>
  <si>
    <t>Adóssághoz nem kapcsolódó származékos ügyletek bevételei</t>
  </si>
  <si>
    <t>B83</t>
  </si>
  <si>
    <t>B8</t>
  </si>
  <si>
    <t xml:space="preserve">Foglalkoztatottak személyi juttatásai </t>
  </si>
  <si>
    <t xml:space="preserve">Külső személyi juttatások </t>
  </si>
  <si>
    <t xml:space="preserve">Készletbeszerzés </t>
  </si>
  <si>
    <t xml:space="preserve">Szolgáltatási kiadások </t>
  </si>
  <si>
    <t xml:space="preserve">Kiküldetések, reklám- és propagandakiadások </t>
  </si>
  <si>
    <t xml:space="preserve">Különféle befizetések és egyéb dologi kiadások </t>
  </si>
  <si>
    <t xml:space="preserve">Dologi kiadások </t>
  </si>
  <si>
    <t>Családi támogatások</t>
  </si>
  <si>
    <t>mozgáskorlátozottak közlekedési támogatása</t>
  </si>
  <si>
    <t>mozgáskorlátozottak szerzési és átalakítási támogatása</t>
  </si>
  <si>
    <t>megváltozott munkaképességűek illetve egészségkárosodottak keresetkiegészítése</t>
  </si>
  <si>
    <t>cukorbetegek támogatása</t>
  </si>
  <si>
    <t xml:space="preserve">helyi megállapítású ápolási díj  [Szoctv. 43/B. §]  </t>
  </si>
  <si>
    <t xml:space="preserve">helyi megállapítású közgyógyellátás [Szoctv.50.§ (3) bek.] </t>
  </si>
  <si>
    <t>foglalkoztatást helyettesítő támogatás [Szoctv. 35. § (1) bek.]</t>
  </si>
  <si>
    <t>hozzájárulás a lakossági energiaköltségekhez</t>
  </si>
  <si>
    <t>lakbértámogatás</t>
  </si>
  <si>
    <t xml:space="preserve">lakásfenntartási támogatás [Szoctv. 38. § (1) bek. a) és b) pontok] </t>
  </si>
  <si>
    <t>adósságcsökkentési támogatás [Szoctv. 55/A. § 1. bek. b) pont]</t>
  </si>
  <si>
    <t>természetben nyújtott lakásfenntartási támogatás [Szoctv. 47.§ (1) bek. b) pont]</t>
  </si>
  <si>
    <t>adósságkezelési szolgáltatás keretében gáz-vagy áram fogyasztást mérő készülék biztosítása [Szoctv. 55/A. § (3) bek.]</t>
  </si>
  <si>
    <t>állami gondozottak pénzbeli juttatásai</t>
  </si>
  <si>
    <t>oktatásban résztvevők pénzbeli juttatásai</t>
  </si>
  <si>
    <t>időskorúak járadéka [Szoctv. 32/B. § (1) bek.]</t>
  </si>
  <si>
    <t>rendszeres szociális segély [Szoctv. 37. § (1) bek. a) - d) pontok]</t>
  </si>
  <si>
    <t>átmeneti segély [Szoctv. 45.§]</t>
  </si>
  <si>
    <t>temetési segély [Szoctv. 46.§]</t>
  </si>
  <si>
    <t>egyéb, az önkormányzat rendeletében megállapított juttatás</t>
  </si>
  <si>
    <t>természetben nyújtott rendszeres szociális segély [Szoctv. 47.§ (1) bek. a) pont]</t>
  </si>
  <si>
    <t>temetési segély [Szoctv. 47.§ (1) bek. d) pont}</t>
  </si>
  <si>
    <t>köztemetés [Szoctv. 48.§]</t>
  </si>
  <si>
    <t>rászorultságtól függõ normatív kedvezmények [Gyvt. 151. § (5) bek.]</t>
  </si>
  <si>
    <t>önkormányzat által saját hatáskörben (nem szociális és gyermekvédelmi előírások alapján) adott pénzügyi ellátás</t>
  </si>
  <si>
    <t>önkormányzat által saját hatáskörben (nem szociális és gyermekvédelmi előírások alapján) adott természetbeni ellátás</t>
  </si>
  <si>
    <t xml:space="preserve">Egyéb nem intézményi ellátások </t>
  </si>
  <si>
    <t xml:space="preserve">Ellátottak pénzbeli juttatásai </t>
  </si>
  <si>
    <t>Működési célú visszatérítendő támogatások, kölcsönök nyújtása államháztartáson belülre</t>
  </si>
  <si>
    <t xml:space="preserve">Működési célú visszatérítendő támogatások, kölcsönök törlesztése államháztartáson belülre </t>
  </si>
  <si>
    <t>Egyéb működési célú támogatások államháztartáson belülre</t>
  </si>
  <si>
    <t xml:space="preserve">Működési célú visszatérítendő támogatások, kölcsönök nyújtása államháztartáson kívülre </t>
  </si>
  <si>
    <t xml:space="preserve">Egyéb működési célú támogatások államháztartáson kívülre </t>
  </si>
  <si>
    <t xml:space="preserve">Egyéb működési célú kiadások </t>
  </si>
  <si>
    <t xml:space="preserve">Ingatlanok beszerzése, létesítése </t>
  </si>
  <si>
    <t xml:space="preserve">Beruházások </t>
  </si>
  <si>
    <t xml:space="preserve">Felújítások </t>
  </si>
  <si>
    <t xml:space="preserve">Egyéb felhalmozási célú kiadások </t>
  </si>
  <si>
    <t xml:space="preserve">Felhalmozási célú visszatérítendő támogatások, kölcsönök nyújtása államháztartáson kívülre </t>
  </si>
  <si>
    <t xml:space="preserve">Egyéb felhalmozási célú támogatások államháztartáson belülre </t>
  </si>
  <si>
    <t xml:space="preserve">Felhalmozási célú visszatérítendő támogatások, kölcsönök törlesztése államháztartáson belülre </t>
  </si>
  <si>
    <t xml:space="preserve">Felhalmozási célú visszatérítendő támogatások, kölcsönök nyújtása államháztartáson belülre </t>
  </si>
  <si>
    <t xml:space="preserve">Hitel-, kölcsöntörlesztés államháztartáson kívülre </t>
  </si>
  <si>
    <t xml:space="preserve">Rövid lejáratú hitelek, kölcsönök törlesztése  </t>
  </si>
  <si>
    <t xml:space="preserve">Hosszú lejáratú hitelek, kölcsönök törlesztése  </t>
  </si>
  <si>
    <t xml:space="preserve">Belföldi értékpapírok kiadásai </t>
  </si>
  <si>
    <t xml:space="preserve">Belföldi finanszírozás kiadásai </t>
  </si>
  <si>
    <t xml:space="preserve">Forgatási célú belföldi értékpapírok vásárlása </t>
  </si>
  <si>
    <t>Forgatási célú belföldi értékpapírok beváltása</t>
  </si>
  <si>
    <t xml:space="preserve">Befektetési célú belföldi értékpapírok beváltása </t>
  </si>
  <si>
    <t xml:space="preserve">Külföldi értékpapírok beváltása </t>
  </si>
  <si>
    <t>Külföldi hitelek, kölcsönök törlesztése</t>
  </si>
  <si>
    <t xml:space="preserve">Külföldi finanszírozás kiadásai </t>
  </si>
  <si>
    <t>Foglalkoztatottak egyéb személyi juttatásai</t>
  </si>
  <si>
    <t xml:space="preserve">Munkaadókat terhelő járulékok és szociális hozzájárulási adó                                                                            </t>
  </si>
  <si>
    <t>Bérleti és lízing díjak</t>
  </si>
  <si>
    <t>Közvetített szolgáltatások</t>
  </si>
  <si>
    <t>Egyéb szolgáltatások</t>
  </si>
  <si>
    <t xml:space="preserve">Kamatkiadások </t>
  </si>
  <si>
    <t>Egyéb pénzügyi műveletek kiadásai</t>
  </si>
  <si>
    <t>Pénzbeli kárpótlások, kártérítések</t>
  </si>
  <si>
    <t>Betegséggel kapcsolatos (nem társadalombiztosítási) ellátások</t>
  </si>
  <si>
    <t>Foglalkoztatással, munkanélküliséggel kapcsolatos ellátások</t>
  </si>
  <si>
    <t>Lakhatással kapcsolatos ellátások</t>
  </si>
  <si>
    <t>Intézményi ellátottak pénzbeli juttatásai</t>
  </si>
  <si>
    <t>Egyéb nem intézményi ellátások</t>
  </si>
  <si>
    <t>Nemzetközi kötelezettségek</t>
  </si>
  <si>
    <t>Működési célú visszatérítendő támogatások, kölcsönök törlesztése államháztartáson belülre</t>
  </si>
  <si>
    <t>Működési célú garancia- és kezességvállalásból származó kifizetés államháztartáson kívülre</t>
  </si>
  <si>
    <t>Működési célú visszatérítendő támogatások, kölcsönök nyújtása államháztartáson kívülre</t>
  </si>
  <si>
    <t>Egyéb működési célú támogatások államháztartáson kívülre</t>
  </si>
  <si>
    <t>Ingatlanok beszerzése, létesítése</t>
  </si>
  <si>
    <t>Felhalmozási célú visszatérítendő támogatások, kölcsönök nyújtása államháztartáson belülre</t>
  </si>
  <si>
    <t>Felhalmozási célú visszatérítendő támogatások, kölcsönök törlesztése államháztartáson belülre</t>
  </si>
  <si>
    <t>Egyéb felhalmozási célú támogatások államháztartáson belülre</t>
  </si>
  <si>
    <t>Felhalmozási célú garancia- és kezességvállalásból származó kifizetés államháztartáson kívülre</t>
  </si>
  <si>
    <t>Felhalmozási célú visszatérítendő támogatások, kölcsönök nyújtása államháztartáson kívülre</t>
  </si>
  <si>
    <t xml:space="preserve">Egyéb felhalmozási célú támogatások államháztartáson kívülre </t>
  </si>
  <si>
    <t xml:space="preserve">Rövid lejáratú hitelek, kölcsönök törlesztése </t>
  </si>
  <si>
    <t>Forgatási célú belföldi értékpapírok vásárlása</t>
  </si>
  <si>
    <t>Befektetési célú belföldi értékpapírok beváltása</t>
  </si>
  <si>
    <t>Külföldi értékpapírok beváltása</t>
  </si>
  <si>
    <t xml:space="preserve">Személyi juttatások </t>
  </si>
  <si>
    <t xml:space="preserve">Kommunikációs szolgáltatások </t>
  </si>
  <si>
    <t xml:space="preserve">Költségvetési kiadások </t>
  </si>
  <si>
    <t xml:space="preserve">Finanszírozási kiadások </t>
  </si>
  <si>
    <t>Működési célú visszatérítendő támogatások, kölcsönök visszatérülése államháztartáson belülről</t>
  </si>
  <si>
    <t>Működési célú visszatérítendő támogatások, kölcsönök igénybevétele államháztartáson belülről</t>
  </si>
  <si>
    <t>Egyéb működési célú támogatások bevételei államháztartáson belülről</t>
  </si>
  <si>
    <t>Felhalmozási célú visszatérítendő támogatások, kölcsönök visszatérülése államháztartáson belülről</t>
  </si>
  <si>
    <t>Felhalmozási célú visszatérítendő támogatások, kölcsönök igénybevétele államháztartáson belülről</t>
  </si>
  <si>
    <t>Egyéb felhalmozási célú támogatások bevételei államháztartáson belülről</t>
  </si>
  <si>
    <t>Magánszemélyek jövedelemadói</t>
  </si>
  <si>
    <t xml:space="preserve">Társaságok jövedelemadói </t>
  </si>
  <si>
    <t>Szociális hozzájárulási adó és járulékok</t>
  </si>
  <si>
    <t>Bérhez és foglalkoztatáshoz kapcsolódó adók</t>
  </si>
  <si>
    <t xml:space="preserve">Vagyoni tipusú adók </t>
  </si>
  <si>
    <t xml:space="preserve">Értékesítési és forgalmi adók </t>
  </si>
  <si>
    <t xml:space="preserve">Fogyasztási adók </t>
  </si>
  <si>
    <t>Gépjárműadók</t>
  </si>
  <si>
    <t xml:space="preserve">Egyéb áruhasználati és szolgáltatási adók </t>
  </si>
  <si>
    <t xml:space="preserve">Egyéb közhatalmi bevételek </t>
  </si>
  <si>
    <t>Szolgáltatások ellenértéke</t>
  </si>
  <si>
    <t>Közvetített szolgáltatások értéke</t>
  </si>
  <si>
    <t>Tulajdonosi bevételek</t>
  </si>
  <si>
    <t>Kamatbevételek</t>
  </si>
  <si>
    <t>Egyéb pénzügyi műveletek bevételei</t>
  </si>
  <si>
    <t>Egyéb működési bevételek</t>
  </si>
  <si>
    <t>Immateriális javak értékesítése</t>
  </si>
  <si>
    <t>Ingatlanok értékesítése</t>
  </si>
  <si>
    <t>Részesedések értékesítése</t>
  </si>
  <si>
    <t>Működési célú visszatérítendő támogatások, kölcsönök visszatérülése államháztartáson kívülről</t>
  </si>
  <si>
    <t>Egyéb működési célú átvett pénzeszközök</t>
  </si>
  <si>
    <t>Felhalmozási célú visszatérítendő támogatások, kölcsönök visszatérülése államháztartáson kívülről</t>
  </si>
  <si>
    <t>Egyéb felhalmozási célú átvett pénzeszközök</t>
  </si>
  <si>
    <t xml:space="preserve">Hosszú lejáratú hitelek, kölcsönök felvétele </t>
  </si>
  <si>
    <t xml:space="preserve">Rövid lejáratú hitelek, kölcsönök felvétele  </t>
  </si>
  <si>
    <t>Forgatási célú belföldi értékpapírok beváltása, értékesítése</t>
  </si>
  <si>
    <t>Befektetési célú belföldi értékpapírok beváltása,  értékesítése</t>
  </si>
  <si>
    <t>Központi költségvetés sajátos finanszírozási bevételei</t>
  </si>
  <si>
    <t xml:space="preserve">Külföldi hitelek, kölcsönök felvétele </t>
  </si>
  <si>
    <t>KIADÁSOK ÖSSZESEN (K1-9)</t>
  </si>
  <si>
    <t>BEVÉTELEK ÖSSZESEN (B1-8)</t>
  </si>
  <si>
    <t>Az egységes rovatrend szerint a kiemelt kiadási és bevételi jogcímek</t>
  </si>
  <si>
    <t xml:space="preserve">Önkormányzatok működési támogatásai </t>
  </si>
  <si>
    <t>Működési célú támogatások államháztartáson belülről</t>
  </si>
  <si>
    <t xml:space="preserve">Felhalmozási célú támogatások államháztartáson belülről </t>
  </si>
  <si>
    <t xml:space="preserve">Jövedelemadók </t>
  </si>
  <si>
    <t xml:space="preserve">Termékek és szolgáltatások adói </t>
  </si>
  <si>
    <t xml:space="preserve">Közhatalmi bevételek </t>
  </si>
  <si>
    <t xml:space="preserve">Működési bevételek </t>
  </si>
  <si>
    <t xml:space="preserve">Felhalmozási bevételek </t>
  </si>
  <si>
    <t xml:space="preserve">Működési célú átvett pénzeszközök </t>
  </si>
  <si>
    <t xml:space="preserve">Költségvetési bevételek </t>
  </si>
  <si>
    <t xml:space="preserve">Felhalmozási célú átvett pénzeszközök </t>
  </si>
  <si>
    <t xml:space="preserve">Hitel-, kölcsönfelvétel államháztartáson kívülről </t>
  </si>
  <si>
    <t xml:space="preserve">Belföldi értékpapírok bevételei </t>
  </si>
  <si>
    <t xml:space="preserve">Maradvány igénybevétele </t>
  </si>
  <si>
    <t xml:space="preserve">Belföldi finanszírozás bevételei </t>
  </si>
  <si>
    <t xml:space="preserve">Külföldi finanszírozás bevételei </t>
  </si>
  <si>
    <t xml:space="preserve">Finanszírozási bevételek </t>
  </si>
  <si>
    <t xml:space="preserve">Felhalmozási célú visszatérítendő támogatások, kölcsönök visszatérülése államháztartáson belülről </t>
  </si>
  <si>
    <t xml:space="preserve">Egyéb működési célú támogatások bevételei államháztartáson belülről </t>
  </si>
  <si>
    <t xml:space="preserve">Működési célú visszatérítendő támogatások, kölcsönök igénybevétele államháztartáson belülről </t>
  </si>
  <si>
    <t xml:space="preserve">Felhalmozási célú visszatérítendő támogatások, kölcsönök igénybevétele államháztartáson belülről </t>
  </si>
  <si>
    <t xml:space="preserve">építményadó </t>
  </si>
  <si>
    <t xml:space="preserve">épület után fizetett idegenforgalmi adó </t>
  </si>
  <si>
    <t>magánszemélyek kommunális adója</t>
  </si>
  <si>
    <t>telekadó</t>
  </si>
  <si>
    <t xml:space="preserve">Egyéb áruhasználati és szolgáltatási adók  </t>
  </si>
  <si>
    <t>eljárási illetékek</t>
  </si>
  <si>
    <t>igazgatási szolgáltatási díjak</t>
  </si>
  <si>
    <t>felügyeleti díjak</t>
  </si>
  <si>
    <t>ebrendészeti hozzájárulás</t>
  </si>
  <si>
    <t>környezetvédelmi bírság</t>
  </si>
  <si>
    <t>természetvédelmi bírság</t>
  </si>
  <si>
    <t>műemlékvédelmi bírság</t>
  </si>
  <si>
    <t>építésügyi bírság</t>
  </si>
  <si>
    <t>szabálysértési pénz- és helyszíni mbírság és a közlekedési szabályszegések után kiszabott közigazgatási bírság helyi önkormányzatot megillető része</t>
  </si>
  <si>
    <t xml:space="preserve">Működési célú visszatérítendő támogatások, kölcsönök visszatérülése államháztartáson kívülről </t>
  </si>
  <si>
    <t xml:space="preserve">Egyéb működési célú átvett pénzeszközök </t>
  </si>
  <si>
    <t xml:space="preserve">Felhalmozási célú visszatérítendő támogatások, kölcsönök visszatérülése államháztartáson kívülről </t>
  </si>
  <si>
    <t xml:space="preserve">Egyéb felhalmozási célú átvett pénzeszközök </t>
  </si>
  <si>
    <t>Rövid lejáratú hitelek, kölcsönök felvétele</t>
  </si>
  <si>
    <t xml:space="preserve">Forgatási célú belföldi értékpapírok beváltása, értékesítése </t>
  </si>
  <si>
    <t xml:space="preserve">Befektetési célú belföldi értékpapírok beváltása, értékesítése </t>
  </si>
  <si>
    <t xml:space="preserve">BEVÉTELEK ÖSSZESEN </t>
  </si>
  <si>
    <t>Bevételek (E Ft)</t>
  </si>
  <si>
    <t>Kiadások (E Ft)</t>
  </si>
  <si>
    <t>főjegyző, jegyző, aljegyző, címzetes főjegyző, körjegyző</t>
  </si>
  <si>
    <t>I.  besorolási osztály összesen</t>
  </si>
  <si>
    <t>II.  besorolási osztály összesen</t>
  </si>
  <si>
    <t>III.  besorolási osztály összesen</t>
  </si>
  <si>
    <t>igazgató (főigazgató), igazgatóhelyettes (főigazgató-helyettes)</t>
  </si>
  <si>
    <t>főosztályvezető, főosztályvezető-helyettes, osztályvezető, ügykezelő osztályvezető, további vezető</t>
  </si>
  <si>
    <t>főtanácsos, főmunkatárs, tanácsos, munkatárs</t>
  </si>
  <si>
    <t>"A", "B" fizetési  osztály összesen</t>
  </si>
  <si>
    <t>"C", "D" fizetési osztály  összesen</t>
  </si>
  <si>
    <t>"E"-"J"  fizetési  osztály  összesen</t>
  </si>
  <si>
    <t>kutató, felsőoktatásban oktató</t>
  </si>
  <si>
    <t>fizikai alkalmazott,
a költségvetési szerveknél foglalkoztatott egyéb munkavállaló  (fizikai alkalmazott)</t>
  </si>
  <si>
    <t>ösztöndíjas foglalkoztatott</t>
  </si>
  <si>
    <t>közfoglalkoztatott</t>
  </si>
  <si>
    <t>polgármester, főpolgármester</t>
  </si>
  <si>
    <t>helyi önkormányzati képviselő-testület tagja, megyei közgyűlés tagja</t>
  </si>
  <si>
    <t>alpolgármester, főpolgármester-helyettes, 
megyei közgyűlés elnöke, alelnöke</t>
  </si>
  <si>
    <t xml:space="preserve">prémiumévek programról és a különleges foglalkoztatási állományról szóló 2004. évi CXXII. törvény alapján foglalkoztatott prémiumévesek </t>
  </si>
  <si>
    <t>prémiumévek programról és a különleges foglalkoztatási állományról szóló 2004. évi CXXII. törvény alapján foglalkoztatott különleges foglalkoztatási állományba helyezettek létszáma</t>
  </si>
  <si>
    <t>ösztöndíjas foglalkoztatottak (Pftv, illetve Magyar Közigazgatási Ösztöndíjról szóló 228/2011. (X. 28.) Korm. rendelet)</t>
  </si>
  <si>
    <t>munkaerőpiactól tartósan távol lévő személyek</t>
  </si>
  <si>
    <t>KÖZTISZTVISELŐK, KORMÁNYTISZTVISELŐK ÖSSZESEN</t>
  </si>
  <si>
    <t xml:space="preserve">KÖZALKALMAZOTTAK ÖSSZESEN </t>
  </si>
  <si>
    <t xml:space="preserve">EGYÉB BÉRRENDSZER ÖSSZESEN </t>
  </si>
  <si>
    <t xml:space="preserve">VÁLASZTOTT TISZTSÉGVISELŐK ÖSSZESEN </t>
  </si>
  <si>
    <t xml:space="preserve">KÖLTSÉGVETÉSI ENGEDÉLYEZETT LÉTSZÁMKERETBE TARTOZÓ FOGLALKOZTATOTTAK LÉTSZÁMA MINDÖSSZESEN </t>
  </si>
  <si>
    <t>MEGNEVEZÉS</t>
  </si>
  <si>
    <t>Foglalkoztatottak létszáma (fő)</t>
  </si>
  <si>
    <t>kötelező feladatok</t>
  </si>
  <si>
    <t>önként vállalt feladatok</t>
  </si>
  <si>
    <t>központi költségvetési szervek részére</t>
  </si>
  <si>
    <t>központi kezelésű előirányzatok részére</t>
  </si>
  <si>
    <t>fejezeti kezelésű előirányzatok EU-s programokra és azok hazai társfinanszírozása részére</t>
  </si>
  <si>
    <t>egyéb fejezeti kezelésű előirányzatok részére</t>
  </si>
  <si>
    <t>társadalombiztosítás pénzügyi alapjai részére</t>
  </si>
  <si>
    <t>elkülönített állami pénzalapok részére</t>
  </si>
  <si>
    <t>helyi önkormányzatok és költségvetési szerveik részére</t>
  </si>
  <si>
    <t>társulások és költségvetési szerveik részére</t>
  </si>
  <si>
    <t>nemzetiségi önkormányzatok és költségvetési szerveik részére</t>
  </si>
  <si>
    <t>térségi fejlesztési tanácsok és költségvetési szerveik részére</t>
  </si>
  <si>
    <t>egyházi jogi személyek részére</t>
  </si>
  <si>
    <t>egyéb civil szervezetek részére</t>
  </si>
  <si>
    <t>háztartások részére</t>
  </si>
  <si>
    <t>pénzügyi vállalkozások részére</t>
  </si>
  <si>
    <t>állami többségi tulajdonú nem pénzügyi vállalkozások részére</t>
  </si>
  <si>
    <t>önkormányzati többségi tulajdonú nem pénzügyi vállalkozások részére</t>
  </si>
  <si>
    <t>egyéb vállalkozások részére</t>
  </si>
  <si>
    <t>Európai Unió részére</t>
  </si>
  <si>
    <t>kormányok és nemzetközi szervezetek részére</t>
  </si>
  <si>
    <t>egyéb külföldiek részére</t>
  </si>
  <si>
    <t>Európai Unió  részére</t>
  </si>
  <si>
    <t>központi költségvetési szervektől</t>
  </si>
  <si>
    <t>helyi önkormányzatok és költségvetési szerveiktől</t>
  </si>
  <si>
    <t>társulások és költségvetési szerveiktől</t>
  </si>
  <si>
    <t>nemzetiségi önkormányzatok és költségvetési szerveiktől</t>
  </si>
  <si>
    <t>térségi fejlesztési tanácsok és költségvetési szerveiktől</t>
  </si>
  <si>
    <t xml:space="preserve"> központi költségvetési szervektől</t>
  </si>
  <si>
    <t>elkülönített állami pénzalapoktól</t>
  </si>
  <si>
    <t>társadalombiztosítás pénzügyi alapjaitól</t>
  </si>
  <si>
    <t>egyéb fejezeti kezelésű előirányzatoktól</t>
  </si>
  <si>
    <t>központi kezelésű előirányzatoktól</t>
  </si>
  <si>
    <t>fejezeti kezelésű előirányzatok EU-s programokra és azok hazai társfinanszírozásától</t>
  </si>
  <si>
    <t>egyházi jogi személyektől</t>
  </si>
  <si>
    <t>egyéb civil szervezetektől</t>
  </si>
  <si>
    <t>kormányok és nemzetközi szervezetektől</t>
  </si>
  <si>
    <t>egyéb külföldiektől</t>
  </si>
  <si>
    <t>Európai Uniótól</t>
  </si>
  <si>
    <t>egyéb vállalkozásoktól</t>
  </si>
  <si>
    <t>önkormányzati többségi tulajdonú nem pénzügyi vállalkozásoktól</t>
  </si>
  <si>
    <t>állami többségi tulajdonú nem pénzügyi vállalkozásoktól</t>
  </si>
  <si>
    <t>pénzügyi vállalkozásoktól</t>
  </si>
  <si>
    <t>háztartásoktól</t>
  </si>
  <si>
    <t xml:space="preserve">Európai Uniótól </t>
  </si>
  <si>
    <t xml:space="preserve">Költségvetési engedélyezett létszámkeret (álláshely) (fő) ÖNKORMÁNYZAT </t>
  </si>
  <si>
    <t>Előző év vállalkozási maradványának igénybevétele MŰKÖDÉSRE</t>
  </si>
  <si>
    <t>Előző év vállalkozási maradványának igénybevétele FELHALMOZÁSRA</t>
  </si>
  <si>
    <t>Előző év költségvetési maradványának igénybevétele MŰKÖDÉSRE</t>
  </si>
  <si>
    <t>Előző év költségvetési maradványának igénybevétele FELHALMOZÁSRA</t>
  </si>
  <si>
    <t>Általános tartalékok</t>
  </si>
  <si>
    <t>Megnevezés</t>
  </si>
  <si>
    <t>nettó</t>
  </si>
  <si>
    <t>áfa</t>
  </si>
  <si>
    <t>bruttó</t>
  </si>
  <si>
    <t xml:space="preserve">kiadási eredeti előirányzat </t>
  </si>
  <si>
    <t>adósságot keletkeztető ügylet kezdő időpontja</t>
  </si>
  <si>
    <t>adósságot keletkeztető ügylet lejárati időpontja</t>
  </si>
  <si>
    <t>ebből kiadási előirányzat fedezete-saját forrás</t>
  </si>
  <si>
    <t>ebből kiadási előirányzat fedezete-adósságot keletkeztető ügylet</t>
  </si>
  <si>
    <t>adósságot keletkeztető ügylet fajtája</t>
  </si>
  <si>
    <t>adósságot keletkeztető ügylet- várható visszatérítendő összege (kamattal) leáratig mindösszesen</t>
  </si>
  <si>
    <t xml:space="preserve">adósságot keletkeztető ügyletekből és kezességvállalásokból fennálló kötelezettségek </t>
  </si>
  <si>
    <t>saját bevételek 2016.</t>
  </si>
  <si>
    <t>adósságot keletkeztető ügylet rovatszáma (B8)</t>
  </si>
  <si>
    <t>hitel/lízing/kölcsön/értékpapír</t>
  </si>
  <si>
    <t>Vízesblokk kialakítás</t>
  </si>
  <si>
    <t>EREDETI ELŐIRÁNYZAT</t>
  </si>
  <si>
    <t>Rovat</t>
  </si>
  <si>
    <t>SAJÁT BEVÉTELEK</t>
  </si>
  <si>
    <t>késedelmi pótlék</t>
  </si>
  <si>
    <t>önkormányzatok és költségvetési szervei</t>
  </si>
  <si>
    <t>települési támogatás</t>
  </si>
  <si>
    <t>Céltartalékok</t>
  </si>
  <si>
    <t>Működési célú támogatások az Európai Uniónak</t>
  </si>
  <si>
    <t>K513</t>
  </si>
  <si>
    <t>Tartalékok</t>
  </si>
  <si>
    <t>Felhalmozási célú támogatások az Európai Uniónak</t>
  </si>
  <si>
    <t>Egyéb felhalmozási célú támogatások államháztartáson kívülre</t>
  </si>
  <si>
    <t>K89</t>
  </si>
  <si>
    <t>Hosszú lejáratú hitelek, kölcsönök törlesztése pénzügyi vállalkozásnak</t>
  </si>
  <si>
    <t>Elszámolásból származó bevételek</t>
  </si>
  <si>
    <t>SOROKPOLÁNY Önkormányzat 2017. évi költségvetése</t>
  </si>
  <si>
    <t>SOROKPOLÁNY ÖNKORMÁNYZATI ELŐIRÁNYZATOK</t>
  </si>
  <si>
    <t>Önkormányzat irodabútor</t>
  </si>
  <si>
    <t>Fűnyíró, egyéb eszközök</t>
  </si>
  <si>
    <t>Könyvtár bútor</t>
  </si>
  <si>
    <t>BÓBITA ÓVODA ELŐIRÁNYZATOK</t>
  </si>
  <si>
    <t>BÓBITA ÓVODA</t>
  </si>
  <si>
    <t>Költségvetési engedélyezett létszámkeret (álláshely) (fő) BÓBITA ÓVODA</t>
  </si>
  <si>
    <t>saját bevételek 2019.</t>
  </si>
  <si>
    <t>Sorokpolány Önkormányzat és költségvetési szervei előirányzat</t>
  </si>
  <si>
    <t>1. melléklet 1/2017. (I.31) önkormányzati rendelethez</t>
  </si>
  <si>
    <t>2. melléklet 1/2017. (I.31) önkormányzati rendelethez</t>
  </si>
  <si>
    <t>3. melléklet 1/2017. (I.31) önkormányzati rendelethez</t>
  </si>
  <si>
    <t>4. melléklet 1/2017. (I.31) önkormányzati rendelethez</t>
  </si>
  <si>
    <t>5. melléklet 1/2017. (I.31) önkormányzati rendelethez</t>
  </si>
  <si>
    <t>6. melléklet 1/2017. (I.31) önkormányzati rendelethez</t>
  </si>
  <si>
    <t>7. melléklet 1/2017. (I.31) önkormányzati rendelethez</t>
  </si>
  <si>
    <t>8. melléklet 1/2017. (I.31) önkormányzati rendelethez</t>
  </si>
  <si>
    <t>9. melléklet 1/2017. (I.31) önkormányzati rendelethez</t>
  </si>
  <si>
    <t>10. melléklet 1/2017. (I.31) önkormányzati rendelethez</t>
  </si>
  <si>
    <t>11. melléklet 1/2017. (I.31) önkormányzati rendelethez</t>
  </si>
  <si>
    <t>12. melléklet 1/2017. (I.31) önkormányzati rendelethez</t>
  </si>
  <si>
    <t>13. melléklet 1/2017. (I.31) önkormányzati rendelethez</t>
  </si>
  <si>
    <t>14. melléklet 1/2017. (I.31) önkormányzati rendelethez</t>
  </si>
  <si>
    <t>15. melléklet 1/2017. (I.31) önkormányzati rendelethez</t>
  </si>
  <si>
    <t>16. melléklet 1/2017. (I.31) önkormányzati rendelethez</t>
  </si>
  <si>
    <t>17. melléklet 1/2017. (I.31) önkormányzati rendelethez</t>
  </si>
  <si>
    <t>18. melléklet 1/2017. (I.31) önkormányzati rendelethez</t>
  </si>
  <si>
    <t>19. melléklet 1/2017. (I.31) önkormányzati rendelethez</t>
  </si>
</sst>
</file>

<file path=xl/styles.xml><?xml version="1.0" encoding="utf-8"?>
<styleSheet xmlns="http://schemas.openxmlformats.org/spreadsheetml/2006/main">
  <numFmts count="2">
    <numFmt numFmtId="164" formatCode="0__"/>
    <numFmt numFmtId="165" formatCode="\ ##########"/>
  </numFmts>
  <fonts count="62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b/>
      <sz val="10"/>
      <name val="Bookman Old Style"/>
      <family val="1"/>
      <charset val="238"/>
    </font>
    <font>
      <sz val="10"/>
      <name val="Bookman Old Style"/>
      <family val="1"/>
      <charset val="238"/>
    </font>
    <font>
      <b/>
      <sz val="12"/>
      <name val="Bookman Old Style"/>
      <family val="1"/>
      <charset val="238"/>
    </font>
    <font>
      <b/>
      <sz val="11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sz val="10"/>
      <name val="Arial CE"/>
      <charset val="238"/>
    </font>
    <font>
      <sz val="11"/>
      <name val="Bookman Old Style"/>
      <family val="1"/>
      <charset val="238"/>
    </font>
    <font>
      <sz val="11"/>
      <color indexed="8"/>
      <name val="Bookman Old Style"/>
      <family val="1"/>
      <charset val="238"/>
    </font>
    <font>
      <b/>
      <i/>
      <sz val="14"/>
      <name val="Bookman Old Style"/>
      <family val="1"/>
      <charset val="238"/>
    </font>
    <font>
      <sz val="10"/>
      <color indexed="8"/>
      <name val="Times New Roman"/>
      <family val="1"/>
      <charset val="238"/>
    </font>
    <font>
      <sz val="11"/>
      <color indexed="8"/>
      <name val="Bookman Old Style"/>
      <family val="1"/>
      <charset val="238"/>
    </font>
    <font>
      <i/>
      <sz val="10"/>
      <color indexed="30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sz val="14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i/>
      <sz val="10"/>
      <color indexed="40"/>
      <name val="Bookman Old Style"/>
      <family val="1"/>
      <charset val="238"/>
    </font>
    <font>
      <b/>
      <sz val="10"/>
      <color indexed="40"/>
      <name val="Bookman Old Style"/>
      <family val="1"/>
      <charset val="238"/>
    </font>
    <font>
      <b/>
      <i/>
      <u/>
      <sz val="12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sz val="9"/>
      <color indexed="8"/>
      <name val="Bookman Old Style"/>
      <family val="1"/>
      <charset val="238"/>
    </font>
    <font>
      <b/>
      <i/>
      <sz val="12"/>
      <color indexed="8"/>
      <name val="Bookman Old Style"/>
      <family val="1"/>
      <charset val="238"/>
    </font>
    <font>
      <b/>
      <sz val="10"/>
      <color indexed="8"/>
      <name val="Bookman Old Style"/>
      <family val="1"/>
      <charset val="238"/>
    </font>
    <font>
      <b/>
      <i/>
      <sz val="11"/>
      <color indexed="8"/>
      <name val="Bookman Old Style"/>
      <family val="1"/>
      <charset val="238"/>
    </font>
    <font>
      <i/>
      <sz val="11"/>
      <color indexed="8"/>
      <name val="Bookman Old Style"/>
      <family val="1"/>
      <charset val="238"/>
    </font>
    <font>
      <b/>
      <sz val="11"/>
      <color indexed="10"/>
      <name val="Bookman Old Style"/>
      <family val="1"/>
      <charset val="238"/>
    </font>
    <font>
      <i/>
      <sz val="14"/>
      <color indexed="8"/>
      <name val="Calibri"/>
      <family val="2"/>
      <charset val="238"/>
    </font>
    <font>
      <b/>
      <sz val="10"/>
      <color indexed="8"/>
      <name val="Times New Roman"/>
      <family val="1"/>
      <charset val="238"/>
    </font>
    <font>
      <i/>
      <sz val="10"/>
      <color indexed="8"/>
      <name val="Times New Roman"/>
      <family val="1"/>
      <charset val="238"/>
    </font>
    <font>
      <u/>
      <sz val="10"/>
      <color indexed="12"/>
      <name val="Calibri"/>
      <family val="2"/>
      <charset val="238"/>
    </font>
    <font>
      <i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0"/>
      <name val="Times New Roman CE"/>
      <charset val="238"/>
    </font>
    <font>
      <u/>
      <sz val="12"/>
      <color indexed="12"/>
      <name val="Times New Roman CE"/>
      <charset val="238"/>
    </font>
    <font>
      <u/>
      <sz val="12"/>
      <color indexed="36"/>
      <name val="Times New Roman CE"/>
      <charset val="238"/>
    </font>
    <font>
      <sz val="12"/>
      <name val="Bookman Old Style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36"/>
      <name val="Bookman Old Style"/>
      <family val="1"/>
      <charset val="238"/>
    </font>
    <font>
      <sz val="11"/>
      <color indexed="36"/>
      <name val="Calibri"/>
      <family val="2"/>
      <charset val="238"/>
    </font>
    <font>
      <b/>
      <sz val="11"/>
      <color indexed="36"/>
      <name val="Calibri"/>
      <family val="2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sz val="11"/>
      <color indexed="36"/>
      <name val="Bookman Old Style"/>
      <family val="1"/>
      <charset val="238"/>
    </font>
    <font>
      <b/>
      <sz val="11"/>
      <color indexed="36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b/>
      <sz val="12"/>
      <color indexed="8"/>
      <name val="Calibri"/>
      <family val="2"/>
      <charset val="238"/>
    </font>
    <font>
      <b/>
      <sz val="12.5"/>
      <color indexed="8"/>
      <name val="Calibri"/>
      <family val="2"/>
      <charset val="238"/>
    </font>
    <font>
      <b/>
      <sz val="12.5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b/>
      <sz val="12"/>
      <name val="Calibri"/>
      <family val="2"/>
      <charset val="238"/>
    </font>
    <font>
      <b/>
      <sz val="13"/>
      <color indexed="8"/>
      <name val="Calibri"/>
      <family val="2"/>
      <charset val="238"/>
    </font>
    <font>
      <sz val="11"/>
      <name val="Calibri"/>
      <family val="2"/>
      <charset val="238"/>
    </font>
    <font>
      <u/>
      <sz val="11"/>
      <color theme="10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61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38" fillId="0" borderId="0"/>
    <xf numFmtId="0" fontId="11" fillId="0" borderId="0"/>
  </cellStyleXfs>
  <cellXfs count="168">
    <xf numFmtId="0" fontId="0" fillId="0" borderId="0" xfId="0"/>
    <xf numFmtId="0" fontId="0" fillId="0" borderId="0" xfId="0" applyAlignment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6" fillId="0" borderId="0" xfId="0" applyFont="1"/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0" fillId="0" borderId="0" xfId="0" applyBorder="1"/>
    <xf numFmtId="0" fontId="0" fillId="0" borderId="1" xfId="0" applyBorder="1"/>
    <xf numFmtId="0" fontId="3" fillId="0" borderId="1" xfId="0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vertical="center"/>
    </xf>
    <xf numFmtId="165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165" fontId="2" fillId="0" borderId="1" xfId="0" applyNumberFormat="1" applyFont="1" applyFill="1" applyBorder="1" applyAlignment="1">
      <alignment vertical="center"/>
    </xf>
    <xf numFmtId="164" fontId="3" fillId="0" borderId="1" xfId="0" applyNumberFormat="1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165" fontId="4" fillId="4" borderId="1" xfId="0" applyNumberFormat="1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 wrapText="1"/>
    </xf>
    <xf numFmtId="0" fontId="16" fillId="0" borderId="1" xfId="0" applyFont="1" applyBorder="1"/>
    <xf numFmtId="0" fontId="18" fillId="0" borderId="1" xfId="0" applyFont="1" applyBorder="1"/>
    <xf numFmtId="0" fontId="19" fillId="0" borderId="1" xfId="0" applyFont="1" applyBorder="1"/>
    <xf numFmtId="0" fontId="8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21" fillId="0" borderId="0" xfId="0" applyFont="1"/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vertical="center" wrapText="1"/>
    </xf>
    <xf numFmtId="165" fontId="9" fillId="0" borderId="1" xfId="0" applyNumberFormat="1" applyFont="1" applyFill="1" applyBorder="1" applyAlignment="1">
      <alignment vertical="center"/>
    </xf>
    <xf numFmtId="0" fontId="22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/>
    </xf>
    <xf numFmtId="0" fontId="5" fillId="0" borderId="1" xfId="6" applyFont="1" applyFill="1" applyBorder="1" applyAlignment="1">
      <alignment horizontal="left" vertical="center" wrapText="1"/>
    </xf>
    <xf numFmtId="0" fontId="6" fillId="0" borderId="1" xfId="6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4" fillId="5" borderId="1" xfId="0" applyFont="1" applyFill="1" applyBorder="1"/>
    <xf numFmtId="0" fontId="25" fillId="0" borderId="1" xfId="0" applyFont="1" applyBorder="1" applyAlignment="1">
      <alignment wrapText="1"/>
    </xf>
    <xf numFmtId="0" fontId="9" fillId="5" borderId="1" xfId="0" applyFont="1" applyFill="1" applyBorder="1" applyAlignment="1">
      <alignment horizontal="left" vertical="center"/>
    </xf>
    <xf numFmtId="0" fontId="26" fillId="0" borderId="1" xfId="0" applyFont="1" applyBorder="1"/>
    <xf numFmtId="0" fontId="26" fillId="0" borderId="1" xfId="0" applyFont="1" applyBorder="1" applyAlignment="1">
      <alignment wrapText="1"/>
    </xf>
    <xf numFmtId="0" fontId="27" fillId="0" borderId="0" xfId="0" applyFont="1" applyAlignment="1">
      <alignment horizontal="center" wrapText="1"/>
    </xf>
    <xf numFmtId="0" fontId="2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8" fillId="0" borderId="1" xfId="0" applyFont="1" applyBorder="1" applyAlignment="1">
      <alignment wrapText="1"/>
    </xf>
    <xf numFmtId="0" fontId="18" fillId="6" borderId="1" xfId="0" applyFont="1" applyFill="1" applyBorder="1"/>
    <xf numFmtId="0" fontId="21" fillId="0" borderId="0" xfId="0" applyFont="1" applyAlignment="1">
      <alignment horizontal="center"/>
    </xf>
    <xf numFmtId="0" fontId="16" fillId="0" borderId="1" xfId="0" applyFont="1" applyBorder="1" applyAlignment="1">
      <alignment wrapText="1"/>
    </xf>
    <xf numFmtId="0" fontId="12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0" fontId="21" fillId="0" borderId="0" xfId="0" applyFont="1" applyAlignment="1">
      <alignment horizontal="justify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justify"/>
    </xf>
    <xf numFmtId="0" fontId="18" fillId="0" borderId="1" xfId="0" applyFont="1" applyBorder="1" applyAlignment="1">
      <alignment horizontal="justify"/>
    </xf>
    <xf numFmtId="0" fontId="30" fillId="0" borderId="1" xfId="0" applyFont="1" applyBorder="1" applyAlignment="1">
      <alignment horizontal="justify"/>
    </xf>
    <xf numFmtId="0" fontId="13" fillId="0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31" fillId="0" borderId="0" xfId="0" applyFont="1"/>
    <xf numFmtId="0" fontId="19" fillId="0" borderId="0" xfId="0" applyFont="1" applyAlignment="1">
      <alignment horizontal="center"/>
    </xf>
    <xf numFmtId="0" fontId="8" fillId="2" borderId="1" xfId="0" applyFont="1" applyFill="1" applyBorder="1" applyAlignment="1">
      <alignment vertical="center" wrapText="1"/>
    </xf>
    <xf numFmtId="0" fontId="32" fillId="0" borderId="0" xfId="0" applyFont="1" applyAlignment="1">
      <alignment horizontal="center" wrapText="1"/>
    </xf>
    <xf numFmtId="0" fontId="0" fillId="0" borderId="0" xfId="0" applyFill="1"/>
    <xf numFmtId="0" fontId="8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 wrapText="1"/>
    </xf>
    <xf numFmtId="0" fontId="4" fillId="7" borderId="1" xfId="0" applyFont="1" applyFill="1" applyBorder="1" applyAlignment="1">
      <alignment horizontal="left" vertical="center"/>
    </xf>
    <xf numFmtId="0" fontId="33" fillId="0" borderId="0" xfId="0" applyFont="1" applyAlignment="1">
      <alignment horizontal="justify" vertical="center"/>
    </xf>
    <xf numFmtId="0" fontId="34" fillId="0" borderId="0" xfId="0" applyFont="1" applyAlignment="1">
      <alignment horizontal="justify" vertical="center"/>
    </xf>
    <xf numFmtId="0" fontId="35" fillId="0" borderId="0" xfId="1" applyFont="1" applyAlignment="1" applyProtection="1">
      <alignment horizontal="justify" vertical="center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9" fillId="0" borderId="1" xfId="0" applyFont="1" applyBorder="1" applyAlignment="1">
      <alignment horizontal="justify"/>
    </xf>
    <xf numFmtId="3" fontId="0" fillId="0" borderId="1" xfId="0" applyNumberFormat="1" applyBorder="1"/>
    <xf numFmtId="0" fontId="13" fillId="0" borderId="0" xfId="0" applyFont="1"/>
    <xf numFmtId="0" fontId="41" fillId="0" borderId="1" xfId="0" applyFont="1" applyFill="1" applyBorder="1" applyAlignment="1">
      <alignment horizontal="left" vertical="center" wrapText="1"/>
    </xf>
    <xf numFmtId="0" fontId="42" fillId="0" borderId="0" xfId="0" applyFont="1"/>
    <xf numFmtId="3" fontId="42" fillId="0" borderId="1" xfId="0" applyNumberFormat="1" applyFont="1" applyBorder="1"/>
    <xf numFmtId="0" fontId="4" fillId="6" borderId="1" xfId="0" applyFont="1" applyFill="1" applyBorder="1"/>
    <xf numFmtId="0" fontId="4" fillId="7" borderId="1" xfId="0" applyFont="1" applyFill="1" applyBorder="1"/>
    <xf numFmtId="0" fontId="9" fillId="0" borderId="1" xfId="0" applyFont="1" applyBorder="1"/>
    <xf numFmtId="0" fontId="5" fillId="0" borderId="1" xfId="0" applyFont="1" applyFill="1" applyBorder="1" applyAlignment="1">
      <alignment horizontal="center" vertical="center" wrapText="1"/>
    </xf>
    <xf numFmtId="0" fontId="42" fillId="0" borderId="1" xfId="0" applyFont="1" applyBorder="1"/>
    <xf numFmtId="0" fontId="9" fillId="6" borderId="1" xfId="0" applyFont="1" applyFill="1" applyBorder="1"/>
    <xf numFmtId="0" fontId="4" fillId="2" borderId="1" xfId="0" applyFont="1" applyFill="1" applyBorder="1" applyAlignment="1">
      <alignment wrapText="1"/>
    </xf>
    <xf numFmtId="0" fontId="18" fillId="0" borderId="0" xfId="0" applyFont="1" applyFill="1"/>
    <xf numFmtId="0" fontId="10" fillId="0" borderId="0" xfId="0" applyFont="1" applyAlignment="1">
      <alignment horizontal="center" wrapText="1"/>
    </xf>
    <xf numFmtId="0" fontId="10" fillId="0" borderId="0" xfId="0" applyFont="1"/>
    <xf numFmtId="0" fontId="3" fillId="0" borderId="1" xfId="0" applyFont="1" applyBorder="1" applyAlignment="1">
      <alignment horizontal="center" wrapText="1"/>
    </xf>
    <xf numFmtId="0" fontId="3" fillId="0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14" fontId="13" fillId="0" borderId="1" xfId="0" applyNumberFormat="1" applyFont="1" applyBorder="1"/>
    <xf numFmtId="0" fontId="15" fillId="0" borderId="0" xfId="0" applyFont="1" applyAlignment="1">
      <alignment horizontal="justify" vertical="center"/>
    </xf>
    <xf numFmtId="0" fontId="4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3" fontId="45" fillId="0" borderId="1" xfId="0" applyNumberFormat="1" applyFont="1" applyBorder="1"/>
    <xf numFmtId="0" fontId="43" fillId="0" borderId="1" xfId="0" applyFont="1" applyBorder="1"/>
    <xf numFmtId="3" fontId="47" fillId="0" borderId="1" xfId="0" applyNumberFormat="1" applyFont="1" applyBorder="1"/>
    <xf numFmtId="3" fontId="50" fillId="0" borderId="1" xfId="0" applyNumberFormat="1" applyFont="1" applyBorder="1"/>
    <xf numFmtId="0" fontId="49" fillId="0" borderId="1" xfId="0" applyFont="1" applyBorder="1"/>
    <xf numFmtId="0" fontId="45" fillId="0" borderId="0" xfId="0" applyFont="1"/>
    <xf numFmtId="0" fontId="44" fillId="0" borderId="1" xfId="0" applyFont="1" applyBorder="1"/>
    <xf numFmtId="0" fontId="46" fillId="0" borderId="1" xfId="0" applyFont="1" applyBorder="1"/>
    <xf numFmtId="0" fontId="45" fillId="0" borderId="1" xfId="0" applyFont="1" applyBorder="1"/>
    <xf numFmtId="0" fontId="47" fillId="0" borderId="1" xfId="0" applyFont="1" applyBorder="1"/>
    <xf numFmtId="0" fontId="48" fillId="0" borderId="1" xfId="0" applyFont="1" applyBorder="1"/>
    <xf numFmtId="3" fontId="51" fillId="0" borderId="1" xfId="0" applyNumberFormat="1" applyFont="1" applyBorder="1"/>
    <xf numFmtId="3" fontId="0" fillId="0" borderId="1" xfId="0" applyNumberFormat="1" applyFont="1" applyBorder="1"/>
    <xf numFmtId="3" fontId="52" fillId="0" borderId="1" xfId="0" applyNumberFormat="1" applyFont="1" applyBorder="1"/>
    <xf numFmtId="3" fontId="53" fillId="0" borderId="1" xfId="0" applyNumberFormat="1" applyFont="1" applyBorder="1"/>
    <xf numFmtId="3" fontId="54" fillId="0" borderId="1" xfId="0" applyNumberFormat="1" applyFont="1" applyBorder="1"/>
    <xf numFmtId="3" fontId="55" fillId="0" borderId="1" xfId="0" applyNumberFormat="1" applyFont="1" applyBorder="1"/>
    <xf numFmtId="3" fontId="56" fillId="0" borderId="1" xfId="0" applyNumberFormat="1" applyFont="1" applyBorder="1"/>
    <xf numFmtId="0" fontId="0" fillId="0" borderId="0" xfId="0" applyFont="1"/>
    <xf numFmtId="0" fontId="0" fillId="0" borderId="1" xfId="0" applyFont="1" applyBorder="1"/>
    <xf numFmtId="0" fontId="57" fillId="0" borderId="0" xfId="0" applyFont="1"/>
    <xf numFmtId="0" fontId="52" fillId="0" borderId="1" xfId="0" applyFont="1" applyBorder="1"/>
    <xf numFmtId="0" fontId="54" fillId="0" borderId="1" xfId="0" applyFont="1" applyBorder="1"/>
    <xf numFmtId="0" fontId="51" fillId="0" borderId="1" xfId="0" applyFont="1" applyBorder="1"/>
    <xf numFmtId="0" fontId="53" fillId="0" borderId="1" xfId="0" applyFont="1" applyBorder="1"/>
    <xf numFmtId="0" fontId="0" fillId="0" borderId="0" xfId="0" applyAlignment="1">
      <alignment horizontal="right"/>
    </xf>
    <xf numFmtId="3" fontId="48" fillId="0" borderId="1" xfId="0" applyNumberFormat="1" applyFont="1" applyBorder="1"/>
    <xf numFmtId="3" fontId="58" fillId="0" borderId="1" xfId="0" applyNumberFormat="1" applyFont="1" applyBorder="1"/>
    <xf numFmtId="3" fontId="59" fillId="0" borderId="1" xfId="0" applyNumberFormat="1" applyFont="1" applyBorder="1"/>
    <xf numFmtId="3" fontId="0" fillId="0" borderId="0" xfId="0" applyNumberFormat="1"/>
    <xf numFmtId="0" fontId="60" fillId="0" borderId="1" xfId="0" applyFont="1" applyBorder="1"/>
    <xf numFmtId="0" fontId="0" fillId="0" borderId="1" xfId="0" applyBorder="1" applyAlignment="1">
      <alignment horizontal="center"/>
    </xf>
    <xf numFmtId="0" fontId="19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0" fillId="0" borderId="0" xfId="0" applyFont="1" applyAlignment="1">
      <alignment horizont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center" wrapText="1"/>
    </xf>
    <xf numFmtId="0" fontId="36" fillId="0" borderId="0" xfId="0" applyFont="1" applyAlignment="1">
      <alignment horizontal="center" wrapText="1"/>
    </xf>
    <xf numFmtId="0" fontId="20" fillId="0" borderId="0" xfId="0" applyFont="1" applyAlignment="1">
      <alignment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Fill="1" applyAlignment="1">
      <alignment horizontal="center"/>
    </xf>
  </cellXfs>
  <cellStyles count="7">
    <cellStyle name="Hiperhivatkozás" xfId="2"/>
    <cellStyle name="Hivatkozás" xfId="1" builtinId="8"/>
    <cellStyle name="Már látott hiperhivatkozás" xfId="3"/>
    <cellStyle name="Normál" xfId="0" builtinId="0"/>
    <cellStyle name="Normál 2" xfId="4"/>
    <cellStyle name="Normál 3" xfId="5"/>
    <cellStyle name="Normal_KTRSZJ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njt.hu/cgi_bin/njt_doc.cgi?docid=142896.245143" TargetMode="Externa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4"/>
  <sheetViews>
    <sheetView view="pageBreakPreview" zoomScale="60" zoomScaleNormal="100" workbookViewId="0">
      <selection activeCell="H11" sqref="H11"/>
    </sheetView>
  </sheetViews>
  <sheetFormatPr defaultRowHeight="15"/>
  <cols>
    <col min="1" max="1" width="85.5703125" customWidth="1"/>
  </cols>
  <sheetData>
    <row r="1" spans="1:9">
      <c r="A1" s="144" t="s">
        <v>692</v>
      </c>
    </row>
    <row r="3" spans="1:9" ht="18">
      <c r="A3" s="83" t="s">
        <v>682</v>
      </c>
    </row>
    <row r="4" spans="1:9" ht="50.25" customHeight="1">
      <c r="A4" s="64" t="s">
        <v>526</v>
      </c>
    </row>
    <row r="6" spans="1:9">
      <c r="B6" s="4"/>
      <c r="C6" s="4"/>
      <c r="D6" s="4"/>
      <c r="E6" s="4"/>
      <c r="F6" s="4"/>
      <c r="G6" s="4"/>
      <c r="H6" s="4"/>
      <c r="I6" s="4"/>
    </row>
    <row r="7" spans="1:9">
      <c r="A7" s="41" t="s">
        <v>75</v>
      </c>
      <c r="B7" s="4"/>
      <c r="C7" s="4"/>
      <c r="D7" s="4"/>
      <c r="E7" s="4"/>
      <c r="F7" s="4"/>
      <c r="G7" s="4"/>
      <c r="H7" s="4"/>
      <c r="I7" s="4"/>
    </row>
    <row r="8" spans="1:9">
      <c r="A8" s="41" t="s">
        <v>76</v>
      </c>
      <c r="B8" s="4"/>
      <c r="C8" s="4"/>
      <c r="D8" s="4"/>
      <c r="E8" s="4"/>
      <c r="F8" s="4"/>
      <c r="G8" s="4"/>
      <c r="H8" s="4"/>
      <c r="I8" s="4"/>
    </row>
    <row r="9" spans="1:9">
      <c r="A9" s="41" t="s">
        <v>77</v>
      </c>
      <c r="B9" s="4"/>
      <c r="C9" s="4"/>
      <c r="D9" s="4"/>
      <c r="E9" s="4"/>
      <c r="F9" s="4"/>
      <c r="G9" s="4"/>
      <c r="H9" s="4"/>
      <c r="I9" s="4"/>
    </row>
    <row r="10" spans="1:9">
      <c r="A10" s="41" t="s">
        <v>78</v>
      </c>
      <c r="B10" s="4"/>
      <c r="C10" s="4"/>
      <c r="D10" s="4"/>
      <c r="E10" s="4"/>
      <c r="F10" s="4"/>
      <c r="G10" s="4"/>
      <c r="H10" s="4"/>
      <c r="I10" s="4"/>
    </row>
    <row r="11" spans="1:9">
      <c r="A11" s="41" t="s">
        <v>79</v>
      </c>
      <c r="B11" s="4"/>
      <c r="C11" s="4"/>
      <c r="D11" s="4"/>
      <c r="E11" s="4"/>
      <c r="F11" s="4"/>
      <c r="G11" s="4"/>
      <c r="H11" s="4"/>
      <c r="I11" s="4"/>
    </row>
    <row r="12" spans="1:9">
      <c r="A12" s="41" t="s">
        <v>80</v>
      </c>
      <c r="B12" s="4"/>
      <c r="C12" s="4"/>
      <c r="D12" s="4"/>
      <c r="E12" s="4"/>
      <c r="F12" s="4"/>
      <c r="G12" s="4"/>
      <c r="H12" s="4"/>
      <c r="I12" s="4"/>
    </row>
    <row r="13" spans="1:9">
      <c r="A13" s="41" t="s">
        <v>81</v>
      </c>
      <c r="B13" s="4"/>
      <c r="C13" s="4"/>
      <c r="D13" s="4"/>
      <c r="E13" s="4"/>
      <c r="F13" s="4"/>
      <c r="G13" s="4"/>
      <c r="H13" s="4"/>
      <c r="I13" s="4"/>
    </row>
    <row r="14" spans="1:9">
      <c r="A14" s="41" t="s">
        <v>82</v>
      </c>
      <c r="B14" s="4"/>
      <c r="C14" s="4"/>
      <c r="D14" s="4"/>
      <c r="E14" s="4"/>
      <c r="F14" s="4"/>
      <c r="G14" s="4"/>
      <c r="H14" s="4"/>
      <c r="I14" s="4"/>
    </row>
    <row r="15" spans="1:9">
      <c r="A15" s="42" t="s">
        <v>74</v>
      </c>
      <c r="B15" s="4"/>
      <c r="C15" s="4"/>
      <c r="D15" s="4"/>
      <c r="E15" s="4"/>
      <c r="F15" s="4"/>
      <c r="G15" s="4"/>
      <c r="H15" s="4"/>
      <c r="I15" s="4"/>
    </row>
    <row r="16" spans="1:9">
      <c r="A16" s="42" t="s">
        <v>83</v>
      </c>
      <c r="B16" s="4"/>
      <c r="C16" s="4"/>
      <c r="D16" s="4"/>
      <c r="E16" s="4"/>
      <c r="F16" s="4"/>
      <c r="G16" s="4"/>
      <c r="H16" s="4"/>
      <c r="I16" s="4"/>
    </row>
    <row r="17" spans="1:9">
      <c r="A17" s="67" t="s">
        <v>524</v>
      </c>
      <c r="B17" s="4"/>
      <c r="C17" s="4"/>
      <c r="D17" s="4"/>
      <c r="E17" s="4"/>
      <c r="F17" s="4"/>
      <c r="G17" s="4"/>
      <c r="H17" s="4"/>
      <c r="I17" s="4"/>
    </row>
    <row r="18" spans="1:9">
      <c r="A18" s="41" t="s">
        <v>85</v>
      </c>
      <c r="B18" s="4"/>
      <c r="C18" s="4"/>
      <c r="D18" s="4"/>
      <c r="E18" s="4"/>
      <c r="F18" s="4"/>
      <c r="G18" s="4"/>
      <c r="H18" s="4"/>
      <c r="I18" s="4"/>
    </row>
    <row r="19" spans="1:9">
      <c r="A19" s="41" t="s">
        <v>86</v>
      </c>
      <c r="B19" s="4"/>
      <c r="C19" s="4"/>
      <c r="D19" s="4"/>
      <c r="E19" s="4"/>
      <c r="F19" s="4"/>
      <c r="G19" s="4"/>
      <c r="H19" s="4"/>
      <c r="I19" s="4"/>
    </row>
    <row r="20" spans="1:9">
      <c r="A20" s="41" t="s">
        <v>87</v>
      </c>
      <c r="B20" s="4"/>
      <c r="C20" s="4"/>
      <c r="D20" s="4"/>
      <c r="E20" s="4"/>
      <c r="F20" s="4"/>
      <c r="G20" s="4"/>
      <c r="H20" s="4"/>
      <c r="I20" s="4"/>
    </row>
    <row r="21" spans="1:9">
      <c r="A21" s="41" t="s">
        <v>88</v>
      </c>
      <c r="B21" s="4"/>
      <c r="C21" s="4"/>
      <c r="D21" s="4"/>
      <c r="E21" s="4"/>
      <c r="F21" s="4"/>
      <c r="G21" s="4"/>
      <c r="H21" s="4"/>
      <c r="I21" s="4"/>
    </row>
    <row r="22" spans="1:9">
      <c r="A22" s="41" t="s">
        <v>89</v>
      </c>
      <c r="B22" s="4"/>
      <c r="C22" s="4"/>
      <c r="D22" s="4"/>
      <c r="E22" s="4"/>
      <c r="F22" s="4"/>
      <c r="G22" s="4"/>
      <c r="H22" s="4"/>
      <c r="I22" s="4"/>
    </row>
    <row r="23" spans="1:9">
      <c r="A23" s="41" t="s">
        <v>90</v>
      </c>
      <c r="B23" s="4"/>
      <c r="C23" s="4"/>
      <c r="D23" s="4"/>
      <c r="E23" s="4"/>
      <c r="F23" s="4"/>
      <c r="G23" s="4"/>
      <c r="H23" s="4"/>
      <c r="I23" s="4"/>
    </row>
    <row r="24" spans="1:9">
      <c r="A24" s="41" t="s">
        <v>91</v>
      </c>
      <c r="B24" s="4"/>
      <c r="C24" s="4"/>
      <c r="D24" s="4"/>
      <c r="E24" s="4"/>
      <c r="F24" s="4"/>
      <c r="G24" s="4"/>
      <c r="H24" s="4"/>
      <c r="I24" s="4"/>
    </row>
    <row r="25" spans="1:9">
      <c r="A25" s="42" t="s">
        <v>84</v>
      </c>
      <c r="B25" s="4"/>
      <c r="C25" s="4"/>
      <c r="D25" s="4"/>
      <c r="E25" s="4"/>
      <c r="F25" s="4"/>
      <c r="G25" s="4"/>
      <c r="H25" s="4"/>
      <c r="I25" s="4"/>
    </row>
    <row r="26" spans="1:9">
      <c r="A26" s="42" t="s">
        <v>92</v>
      </c>
      <c r="B26" s="4"/>
      <c r="C26" s="4"/>
      <c r="D26" s="4"/>
      <c r="E26" s="4"/>
      <c r="F26" s="4"/>
      <c r="G26" s="4"/>
      <c r="H26" s="4"/>
      <c r="I26" s="4"/>
    </row>
    <row r="27" spans="1:9">
      <c r="A27" s="67" t="s">
        <v>525</v>
      </c>
      <c r="B27" s="4"/>
      <c r="C27" s="4"/>
      <c r="D27" s="4"/>
      <c r="E27" s="4"/>
      <c r="F27" s="4"/>
      <c r="G27" s="4"/>
      <c r="H27" s="4"/>
      <c r="I27" s="4"/>
    </row>
    <row r="28" spans="1:9">
      <c r="A28" s="4"/>
      <c r="B28" s="4"/>
      <c r="C28" s="4"/>
      <c r="D28" s="4"/>
      <c r="E28" s="4"/>
      <c r="F28" s="4"/>
      <c r="G28" s="4"/>
      <c r="H28" s="4"/>
      <c r="I28" s="4"/>
    </row>
    <row r="29" spans="1:9">
      <c r="A29" s="4"/>
      <c r="B29" s="4"/>
      <c r="C29" s="4"/>
      <c r="D29" s="4"/>
      <c r="E29" s="4"/>
      <c r="F29" s="4"/>
      <c r="G29" s="4"/>
      <c r="H29" s="4"/>
      <c r="I29" s="4"/>
    </row>
    <row r="30" spans="1:9">
      <c r="A30" s="4"/>
      <c r="B30" s="4"/>
      <c r="C30" s="4"/>
      <c r="D30" s="4"/>
      <c r="E30" s="4"/>
      <c r="F30" s="4"/>
      <c r="G30" s="4"/>
      <c r="H30" s="4"/>
      <c r="I30" s="4"/>
    </row>
    <row r="31" spans="1:9">
      <c r="A31" s="4"/>
      <c r="B31" s="4"/>
      <c r="C31" s="4"/>
      <c r="D31" s="4"/>
      <c r="E31" s="4"/>
      <c r="F31" s="4"/>
      <c r="G31" s="4"/>
      <c r="H31" s="4"/>
      <c r="I31" s="4"/>
    </row>
    <row r="32" spans="1:9">
      <c r="A32" s="4"/>
      <c r="B32" s="4"/>
      <c r="C32" s="4"/>
      <c r="D32" s="4"/>
      <c r="E32" s="4"/>
      <c r="F32" s="4"/>
      <c r="G32" s="4"/>
      <c r="H32" s="4"/>
      <c r="I32" s="4"/>
    </row>
    <row r="33" spans="1:9">
      <c r="A33" s="4"/>
      <c r="B33" s="4"/>
      <c r="C33" s="4"/>
      <c r="D33" s="4"/>
      <c r="E33" s="4"/>
      <c r="F33" s="4"/>
      <c r="G33" s="4"/>
      <c r="H33" s="4"/>
      <c r="I33" s="4"/>
    </row>
    <row r="34" spans="1:9">
      <c r="A34" s="4"/>
      <c r="B34" s="4"/>
      <c r="C34" s="4"/>
      <c r="D34" s="4"/>
      <c r="E34" s="4"/>
      <c r="F34" s="4"/>
      <c r="G34" s="4"/>
      <c r="H34" s="4"/>
      <c r="I34" s="4"/>
    </row>
  </sheetData>
  <phoneticPr fontId="37" type="noConversion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4"/>
  <sheetViews>
    <sheetView tabSelected="1" view="pageBreakPreview" topLeftCell="A81" zoomScale="85" zoomScaleNormal="100" workbookViewId="0">
      <selection activeCell="H11" sqref="H11"/>
    </sheetView>
  </sheetViews>
  <sheetFormatPr defaultRowHeight="15"/>
  <cols>
    <col min="1" max="1" width="105.140625" customWidth="1"/>
    <col min="3" max="3" width="17.140625" customWidth="1"/>
    <col min="4" max="4" width="20.140625" customWidth="1"/>
    <col min="5" max="5" width="18.85546875" customWidth="1"/>
    <col min="6" max="6" width="15.5703125" customWidth="1"/>
    <col min="10" max="10" width="2.140625" customWidth="1"/>
    <col min="11" max="11" width="9.140625" hidden="1" customWidth="1"/>
    <col min="237" max="237" width="105.140625" customWidth="1"/>
    <col min="239" max="239" width="17.140625" customWidth="1"/>
    <col min="240" max="240" width="20.140625" customWidth="1"/>
    <col min="241" max="241" width="18.85546875" customWidth="1"/>
    <col min="242" max="242" width="15.5703125" customWidth="1"/>
  </cols>
  <sheetData>
    <row r="1" spans="1:11">
      <c r="C1" s="155" t="s">
        <v>693</v>
      </c>
      <c r="D1" s="155"/>
      <c r="E1" s="155"/>
      <c r="F1" s="155"/>
      <c r="G1" s="155"/>
      <c r="H1" s="155"/>
      <c r="I1" s="155"/>
      <c r="J1" s="155"/>
      <c r="K1" s="155"/>
    </row>
    <row r="3" spans="1:11" ht="21" customHeight="1">
      <c r="A3" s="151" t="s">
        <v>682</v>
      </c>
      <c r="B3" s="152"/>
      <c r="C3" s="152"/>
      <c r="D3" s="152"/>
      <c r="E3" s="152"/>
      <c r="F3" s="153"/>
    </row>
    <row r="4" spans="1:11" ht="18.75" customHeight="1">
      <c r="A4" s="154" t="s">
        <v>571</v>
      </c>
      <c r="B4" s="152"/>
      <c r="C4" s="152"/>
      <c r="D4" s="152"/>
      <c r="E4" s="152"/>
      <c r="F4" s="153"/>
    </row>
    <row r="5" spans="1:11" ht="18">
      <c r="A5" s="110"/>
    </row>
    <row r="6" spans="1:11">
      <c r="A6" s="97" t="s">
        <v>683</v>
      </c>
      <c r="C6" s="150" t="s">
        <v>667</v>
      </c>
      <c r="D6" s="150"/>
      <c r="E6" s="150"/>
      <c r="F6" s="150"/>
    </row>
    <row r="7" spans="1:11" ht="30">
      <c r="A7" s="2" t="s">
        <v>93</v>
      </c>
      <c r="B7" s="3" t="s">
        <v>94</v>
      </c>
      <c r="C7" s="111" t="s">
        <v>600</v>
      </c>
      <c r="D7" s="111" t="s">
        <v>601</v>
      </c>
      <c r="E7" s="111" t="s">
        <v>50</v>
      </c>
      <c r="F7" s="112" t="s">
        <v>27</v>
      </c>
    </row>
    <row r="8" spans="1:11">
      <c r="A8" s="27" t="s">
        <v>95</v>
      </c>
      <c r="B8" s="28" t="s">
        <v>96</v>
      </c>
      <c r="C8" s="130">
        <f>3784-322</f>
        <v>3462</v>
      </c>
      <c r="D8" s="130">
        <v>0</v>
      </c>
      <c r="E8" s="130">
        <v>0</v>
      </c>
      <c r="F8" s="131">
        <f>SUM(C8:E8)</f>
        <v>3462</v>
      </c>
    </row>
    <row r="9" spans="1:11">
      <c r="A9" s="27" t="s">
        <v>97</v>
      </c>
      <c r="B9" s="29" t="s">
        <v>98</v>
      </c>
      <c r="C9" s="130">
        <v>0</v>
      </c>
      <c r="D9" s="130">
        <v>0</v>
      </c>
      <c r="E9" s="130">
        <v>0</v>
      </c>
      <c r="F9" s="131">
        <f t="shared" ref="F9:F72" si="0">SUM(C9:E9)</f>
        <v>0</v>
      </c>
    </row>
    <row r="10" spans="1:11">
      <c r="A10" s="27" t="s">
        <v>99</v>
      </c>
      <c r="B10" s="29" t="s">
        <v>100</v>
      </c>
      <c r="C10" s="130">
        <v>0</v>
      </c>
      <c r="D10" s="130">
        <v>0</v>
      </c>
      <c r="E10" s="130">
        <v>0</v>
      </c>
      <c r="F10" s="131">
        <f t="shared" si="0"/>
        <v>0</v>
      </c>
    </row>
    <row r="11" spans="1:11">
      <c r="A11" s="30" t="s">
        <v>101</v>
      </c>
      <c r="B11" s="29" t="s">
        <v>102</v>
      </c>
      <c r="C11" s="130">
        <v>0</v>
      </c>
      <c r="D11" s="130">
        <v>0</v>
      </c>
      <c r="E11" s="130">
        <v>0</v>
      </c>
      <c r="F11" s="131">
        <f t="shared" si="0"/>
        <v>0</v>
      </c>
    </row>
    <row r="12" spans="1:11">
      <c r="A12" s="30" t="s">
        <v>103</v>
      </c>
      <c r="B12" s="29" t="s">
        <v>104</v>
      </c>
      <c r="C12" s="130">
        <v>0</v>
      </c>
      <c r="D12" s="130">
        <v>0</v>
      </c>
      <c r="E12" s="130">
        <v>0</v>
      </c>
      <c r="F12" s="131">
        <f t="shared" si="0"/>
        <v>0</v>
      </c>
    </row>
    <row r="13" spans="1:11">
      <c r="A13" s="30" t="s">
        <v>105</v>
      </c>
      <c r="B13" s="29" t="s">
        <v>106</v>
      </c>
      <c r="C13" s="130">
        <v>322</v>
      </c>
      <c r="D13" s="130">
        <v>0</v>
      </c>
      <c r="E13" s="130">
        <v>0</v>
      </c>
      <c r="F13" s="131">
        <f t="shared" si="0"/>
        <v>322</v>
      </c>
    </row>
    <row r="14" spans="1:11">
      <c r="A14" s="30" t="s">
        <v>107</v>
      </c>
      <c r="B14" s="29" t="s">
        <v>108</v>
      </c>
      <c r="C14" s="130">
        <v>172</v>
      </c>
      <c r="D14" s="130">
        <v>0</v>
      </c>
      <c r="E14" s="130">
        <v>0</v>
      </c>
      <c r="F14" s="131">
        <f t="shared" si="0"/>
        <v>172</v>
      </c>
    </row>
    <row r="15" spans="1:11">
      <c r="A15" s="30" t="s">
        <v>109</v>
      </c>
      <c r="B15" s="29" t="s">
        <v>110</v>
      </c>
      <c r="C15" s="130">
        <v>0</v>
      </c>
      <c r="D15" s="130">
        <v>0</v>
      </c>
      <c r="E15" s="130">
        <v>0</v>
      </c>
      <c r="F15" s="131">
        <f t="shared" si="0"/>
        <v>0</v>
      </c>
    </row>
    <row r="16" spans="1:11">
      <c r="A16" s="5" t="s">
        <v>111</v>
      </c>
      <c r="B16" s="29" t="s">
        <v>112</v>
      </c>
      <c r="C16" s="130">
        <v>0</v>
      </c>
      <c r="D16" s="130">
        <v>0</v>
      </c>
      <c r="E16" s="130">
        <v>0</v>
      </c>
      <c r="F16" s="131">
        <f t="shared" si="0"/>
        <v>0</v>
      </c>
    </row>
    <row r="17" spans="1:6">
      <c r="A17" s="5" t="s">
        <v>113</v>
      </c>
      <c r="B17" s="29" t="s">
        <v>114</v>
      </c>
      <c r="C17" s="130">
        <v>0</v>
      </c>
      <c r="D17" s="130">
        <v>0</v>
      </c>
      <c r="E17" s="130">
        <v>0</v>
      </c>
      <c r="F17" s="131">
        <f t="shared" si="0"/>
        <v>0</v>
      </c>
    </row>
    <row r="18" spans="1:6">
      <c r="A18" s="5" t="s">
        <v>115</v>
      </c>
      <c r="B18" s="29" t="s">
        <v>116</v>
      </c>
      <c r="C18" s="130">
        <v>0</v>
      </c>
      <c r="D18" s="130">
        <v>0</v>
      </c>
      <c r="E18" s="130">
        <v>0</v>
      </c>
      <c r="F18" s="131">
        <f t="shared" si="0"/>
        <v>0</v>
      </c>
    </row>
    <row r="19" spans="1:6">
      <c r="A19" s="5" t="s">
        <v>117</v>
      </c>
      <c r="B19" s="29" t="s">
        <v>118</v>
      </c>
      <c r="C19" s="130">
        <v>0</v>
      </c>
      <c r="D19" s="130">
        <v>0</v>
      </c>
      <c r="E19" s="130">
        <v>0</v>
      </c>
      <c r="F19" s="131">
        <f t="shared" si="0"/>
        <v>0</v>
      </c>
    </row>
    <row r="20" spans="1:6">
      <c r="A20" s="5" t="s">
        <v>456</v>
      </c>
      <c r="B20" s="29" t="s">
        <v>119</v>
      </c>
      <c r="C20" s="130">
        <v>0</v>
      </c>
      <c r="D20" s="130">
        <v>0</v>
      </c>
      <c r="E20" s="130">
        <v>0</v>
      </c>
      <c r="F20" s="131">
        <f t="shared" si="0"/>
        <v>0</v>
      </c>
    </row>
    <row r="21" spans="1:6" s="99" customFormat="1">
      <c r="A21" s="31" t="s">
        <v>395</v>
      </c>
      <c r="B21" s="32" t="s">
        <v>120</v>
      </c>
      <c r="C21" s="132">
        <f>SUM(C8:C20)</f>
        <v>3956</v>
      </c>
      <c r="D21" s="132">
        <f>SUM(D8:D20)</f>
        <v>0</v>
      </c>
      <c r="E21" s="132">
        <f>SUM(E8:E20)</f>
        <v>0</v>
      </c>
      <c r="F21" s="100">
        <f t="shared" si="0"/>
        <v>3956</v>
      </c>
    </row>
    <row r="22" spans="1:6">
      <c r="A22" s="5" t="s">
        <v>121</v>
      </c>
      <c r="B22" s="29" t="s">
        <v>122</v>
      </c>
      <c r="C22" s="130">
        <v>4333</v>
      </c>
      <c r="D22" s="130">
        <v>0</v>
      </c>
      <c r="E22" s="130">
        <v>0</v>
      </c>
      <c r="F22" s="131">
        <f t="shared" si="0"/>
        <v>4333</v>
      </c>
    </row>
    <row r="23" spans="1:6">
      <c r="A23" s="5" t="s">
        <v>123</v>
      </c>
      <c r="B23" s="29" t="s">
        <v>124</v>
      </c>
      <c r="C23" s="130">
        <v>0</v>
      </c>
      <c r="D23" s="130">
        <v>0</v>
      </c>
      <c r="E23" s="130">
        <v>0</v>
      </c>
      <c r="F23" s="131">
        <f t="shared" si="0"/>
        <v>0</v>
      </c>
    </row>
    <row r="24" spans="1:6">
      <c r="A24" s="6" t="s">
        <v>125</v>
      </c>
      <c r="B24" s="29" t="s">
        <v>126</v>
      </c>
      <c r="C24" s="130">
        <v>305</v>
      </c>
      <c r="D24" s="130">
        <v>0</v>
      </c>
      <c r="E24" s="130">
        <v>0</v>
      </c>
      <c r="F24" s="131">
        <f t="shared" si="0"/>
        <v>305</v>
      </c>
    </row>
    <row r="25" spans="1:6" s="99" customFormat="1">
      <c r="A25" s="7" t="s">
        <v>396</v>
      </c>
      <c r="B25" s="32" t="s">
        <v>127</v>
      </c>
      <c r="C25" s="132">
        <f>SUM(C22:C24)</f>
        <v>4638</v>
      </c>
      <c r="D25" s="132">
        <f>SUM(D22:D24)</f>
        <v>0</v>
      </c>
      <c r="E25" s="132">
        <f>SUM(E22:E24)</f>
        <v>0</v>
      </c>
      <c r="F25" s="100">
        <f t="shared" si="0"/>
        <v>4638</v>
      </c>
    </row>
    <row r="26" spans="1:6" s="99" customFormat="1" ht="15.75">
      <c r="A26" s="50" t="s">
        <v>485</v>
      </c>
      <c r="B26" s="51" t="s">
        <v>128</v>
      </c>
      <c r="C26" s="133">
        <f>C21+C25</f>
        <v>8594</v>
      </c>
      <c r="D26" s="133">
        <f>D21+D25</f>
        <v>0</v>
      </c>
      <c r="E26" s="133">
        <f>E21+E25</f>
        <v>0</v>
      </c>
      <c r="F26" s="134">
        <f t="shared" si="0"/>
        <v>8594</v>
      </c>
    </row>
    <row r="27" spans="1:6" s="99" customFormat="1" ht="15.75">
      <c r="A27" s="38" t="s">
        <v>457</v>
      </c>
      <c r="B27" s="51" t="s">
        <v>129</v>
      </c>
      <c r="C27" s="133">
        <v>1904</v>
      </c>
      <c r="D27" s="133">
        <v>0</v>
      </c>
      <c r="E27" s="133">
        <v>0</v>
      </c>
      <c r="F27" s="134">
        <f t="shared" si="0"/>
        <v>1904</v>
      </c>
    </row>
    <row r="28" spans="1:6">
      <c r="A28" s="5" t="s">
        <v>130</v>
      </c>
      <c r="B28" s="29" t="s">
        <v>131</v>
      </c>
      <c r="C28" s="130">
        <v>0</v>
      </c>
      <c r="D28" s="130">
        <v>0</v>
      </c>
      <c r="E28" s="130">
        <v>0</v>
      </c>
      <c r="F28" s="131">
        <f t="shared" si="0"/>
        <v>0</v>
      </c>
    </row>
    <row r="29" spans="1:6">
      <c r="A29" s="5" t="s">
        <v>132</v>
      </c>
      <c r="B29" s="29" t="s">
        <v>133</v>
      </c>
      <c r="C29" s="130">
        <v>1484</v>
      </c>
      <c r="D29" s="130">
        <v>0</v>
      </c>
      <c r="E29" s="130">
        <v>0</v>
      </c>
      <c r="F29" s="131">
        <f t="shared" si="0"/>
        <v>1484</v>
      </c>
    </row>
    <row r="30" spans="1:6">
      <c r="A30" s="5" t="s">
        <v>134</v>
      </c>
      <c r="B30" s="29" t="s">
        <v>135</v>
      </c>
      <c r="C30" s="130">
        <v>0</v>
      </c>
      <c r="D30" s="130">
        <v>0</v>
      </c>
      <c r="E30" s="130">
        <v>0</v>
      </c>
      <c r="F30" s="131">
        <f t="shared" si="0"/>
        <v>0</v>
      </c>
    </row>
    <row r="31" spans="1:6" s="99" customFormat="1">
      <c r="A31" s="7" t="s">
        <v>397</v>
      </c>
      <c r="B31" s="32" t="s">
        <v>136</v>
      </c>
      <c r="C31" s="132">
        <f>SUM(C28:C30)</f>
        <v>1484</v>
      </c>
      <c r="D31" s="132">
        <f>SUM(D28:D30)</f>
        <v>0</v>
      </c>
      <c r="E31" s="132">
        <f>SUM(E28:E30)</f>
        <v>0</v>
      </c>
      <c r="F31" s="100">
        <f t="shared" si="0"/>
        <v>1484</v>
      </c>
    </row>
    <row r="32" spans="1:6">
      <c r="A32" s="5" t="s">
        <v>137</v>
      </c>
      <c r="B32" s="29" t="s">
        <v>138</v>
      </c>
      <c r="C32" s="130">
        <v>106</v>
      </c>
      <c r="D32" s="130">
        <v>0</v>
      </c>
      <c r="E32" s="130">
        <v>0</v>
      </c>
      <c r="F32" s="131">
        <f t="shared" si="0"/>
        <v>106</v>
      </c>
    </row>
    <row r="33" spans="1:6">
      <c r="A33" s="5" t="s">
        <v>139</v>
      </c>
      <c r="B33" s="29" t="s">
        <v>140</v>
      </c>
      <c r="C33" s="130">
        <v>225</v>
      </c>
      <c r="D33" s="130">
        <v>0</v>
      </c>
      <c r="E33" s="130">
        <v>0</v>
      </c>
      <c r="F33" s="131">
        <f t="shared" si="0"/>
        <v>225</v>
      </c>
    </row>
    <row r="34" spans="1:6" s="99" customFormat="1" ht="15" customHeight="1">
      <c r="A34" s="7" t="s">
        <v>486</v>
      </c>
      <c r="B34" s="32" t="s">
        <v>141</v>
      </c>
      <c r="C34" s="132">
        <f>SUM(C32:C33)</f>
        <v>331</v>
      </c>
      <c r="D34" s="132">
        <f>SUM(D32:D33)</f>
        <v>0</v>
      </c>
      <c r="E34" s="132">
        <f>SUM(E32:E33)</f>
        <v>0</v>
      </c>
      <c r="F34" s="100">
        <f t="shared" si="0"/>
        <v>331</v>
      </c>
    </row>
    <row r="35" spans="1:6">
      <c r="A35" s="5" t="s">
        <v>142</v>
      </c>
      <c r="B35" s="29" t="s">
        <v>143</v>
      </c>
      <c r="C35" s="130">
        <v>3342</v>
      </c>
      <c r="D35" s="130">
        <v>0</v>
      </c>
      <c r="E35" s="130">
        <v>0</v>
      </c>
      <c r="F35" s="131">
        <f t="shared" si="0"/>
        <v>3342</v>
      </c>
    </row>
    <row r="36" spans="1:6">
      <c r="A36" s="5" t="s">
        <v>144</v>
      </c>
      <c r="B36" s="29" t="s">
        <v>145</v>
      </c>
      <c r="C36" s="130">
        <v>3936</v>
      </c>
      <c r="D36" s="130">
        <v>0</v>
      </c>
      <c r="E36" s="130">
        <v>0</v>
      </c>
      <c r="F36" s="131">
        <f t="shared" si="0"/>
        <v>3936</v>
      </c>
    </row>
    <row r="37" spans="1:6">
      <c r="A37" s="5" t="s">
        <v>458</v>
      </c>
      <c r="B37" s="29" t="s">
        <v>146</v>
      </c>
      <c r="C37" s="130">
        <v>0</v>
      </c>
      <c r="D37" s="130">
        <v>0</v>
      </c>
      <c r="E37" s="130">
        <v>0</v>
      </c>
      <c r="F37" s="131">
        <f t="shared" si="0"/>
        <v>0</v>
      </c>
    </row>
    <row r="38" spans="1:6">
      <c r="A38" s="5" t="s">
        <v>147</v>
      </c>
      <c r="B38" s="29" t="s">
        <v>148</v>
      </c>
      <c r="C38" s="130">
        <v>83</v>
      </c>
      <c r="D38" s="130">
        <v>0</v>
      </c>
      <c r="E38" s="130">
        <v>0</v>
      </c>
      <c r="F38" s="131">
        <f t="shared" si="0"/>
        <v>83</v>
      </c>
    </row>
    <row r="39" spans="1:6">
      <c r="A39" s="10" t="s">
        <v>459</v>
      </c>
      <c r="B39" s="29" t="s">
        <v>149</v>
      </c>
      <c r="C39" s="130">
        <v>603</v>
      </c>
      <c r="D39" s="130">
        <v>0</v>
      </c>
      <c r="E39" s="130">
        <v>0</v>
      </c>
      <c r="F39" s="131">
        <f t="shared" si="0"/>
        <v>603</v>
      </c>
    </row>
    <row r="40" spans="1:6">
      <c r="A40" s="6" t="s">
        <v>150</v>
      </c>
      <c r="B40" s="29" t="s">
        <v>151</v>
      </c>
      <c r="C40" s="130">
        <v>500</v>
      </c>
      <c r="D40" s="130">
        <v>0</v>
      </c>
      <c r="E40" s="130">
        <v>0</v>
      </c>
      <c r="F40" s="131">
        <f t="shared" si="0"/>
        <v>500</v>
      </c>
    </row>
    <row r="41" spans="1:6">
      <c r="A41" s="5" t="s">
        <v>460</v>
      </c>
      <c r="B41" s="29" t="s">
        <v>152</v>
      </c>
      <c r="C41" s="130">
        <v>3490</v>
      </c>
      <c r="D41" s="130">
        <v>0</v>
      </c>
      <c r="E41" s="130">
        <v>0</v>
      </c>
      <c r="F41" s="131">
        <f t="shared" si="0"/>
        <v>3490</v>
      </c>
    </row>
    <row r="42" spans="1:6" s="99" customFormat="1">
      <c r="A42" s="7" t="s">
        <v>398</v>
      </c>
      <c r="B42" s="32" t="s">
        <v>153</v>
      </c>
      <c r="C42" s="132">
        <f>SUM(C35:C41)</f>
        <v>11954</v>
      </c>
      <c r="D42" s="132">
        <f>SUM(D35:D41)</f>
        <v>0</v>
      </c>
      <c r="E42" s="132">
        <f>SUM(E35:E41)</f>
        <v>0</v>
      </c>
      <c r="F42" s="100">
        <f t="shared" si="0"/>
        <v>11954</v>
      </c>
    </row>
    <row r="43" spans="1:6">
      <c r="A43" s="5" t="s">
        <v>154</v>
      </c>
      <c r="B43" s="29" t="s">
        <v>155</v>
      </c>
      <c r="C43" s="130">
        <v>0</v>
      </c>
      <c r="D43" s="130">
        <v>0</v>
      </c>
      <c r="E43" s="130">
        <v>0</v>
      </c>
      <c r="F43" s="131">
        <f t="shared" si="0"/>
        <v>0</v>
      </c>
    </row>
    <row r="44" spans="1:6">
      <c r="A44" s="5" t="s">
        <v>156</v>
      </c>
      <c r="B44" s="29" t="s">
        <v>157</v>
      </c>
      <c r="C44" s="130">
        <v>268</v>
      </c>
      <c r="D44" s="130">
        <v>0</v>
      </c>
      <c r="E44" s="130">
        <v>0</v>
      </c>
      <c r="F44" s="131">
        <f t="shared" si="0"/>
        <v>268</v>
      </c>
    </row>
    <row r="45" spans="1:6" s="99" customFormat="1">
      <c r="A45" s="7" t="s">
        <v>399</v>
      </c>
      <c r="B45" s="32" t="s">
        <v>158</v>
      </c>
      <c r="C45" s="132">
        <f>SUM(C43:C44)</f>
        <v>268</v>
      </c>
      <c r="D45" s="132">
        <f>SUM(D43:D44)</f>
        <v>0</v>
      </c>
      <c r="E45" s="132">
        <f>SUM(E43:E44)</f>
        <v>0</v>
      </c>
      <c r="F45" s="100">
        <f t="shared" si="0"/>
        <v>268</v>
      </c>
    </row>
    <row r="46" spans="1:6">
      <c r="A46" s="5" t="s">
        <v>159</v>
      </c>
      <c r="B46" s="29" t="s">
        <v>160</v>
      </c>
      <c r="C46" s="130">
        <v>2859</v>
      </c>
      <c r="D46" s="130">
        <v>0</v>
      </c>
      <c r="E46" s="130">
        <v>3</v>
      </c>
      <c r="F46" s="131">
        <f t="shared" si="0"/>
        <v>2862</v>
      </c>
    </row>
    <row r="47" spans="1:6">
      <c r="A47" s="5" t="s">
        <v>161</v>
      </c>
      <c r="B47" s="29" t="s">
        <v>162</v>
      </c>
      <c r="C47" s="130">
        <v>0</v>
      </c>
      <c r="D47" s="130">
        <v>0</v>
      </c>
      <c r="E47" s="130">
        <v>0</v>
      </c>
      <c r="F47" s="131">
        <f t="shared" si="0"/>
        <v>0</v>
      </c>
    </row>
    <row r="48" spans="1:6">
      <c r="A48" s="5" t="s">
        <v>461</v>
      </c>
      <c r="B48" s="29" t="s">
        <v>163</v>
      </c>
      <c r="C48" s="130">
        <v>0</v>
      </c>
      <c r="D48" s="130">
        <v>0</v>
      </c>
      <c r="E48" s="130">
        <v>0</v>
      </c>
      <c r="F48" s="131">
        <f t="shared" si="0"/>
        <v>0</v>
      </c>
    </row>
    <row r="49" spans="1:6">
      <c r="A49" s="5" t="s">
        <v>462</v>
      </c>
      <c r="B49" s="29" t="s">
        <v>164</v>
      </c>
      <c r="C49" s="130">
        <v>0</v>
      </c>
      <c r="D49" s="130">
        <v>0</v>
      </c>
      <c r="E49" s="130">
        <v>0</v>
      </c>
      <c r="F49" s="131">
        <f t="shared" si="0"/>
        <v>0</v>
      </c>
    </row>
    <row r="50" spans="1:6">
      <c r="A50" s="5" t="s">
        <v>165</v>
      </c>
      <c r="B50" s="29" t="s">
        <v>166</v>
      </c>
      <c r="C50" s="121">
        <v>0</v>
      </c>
      <c r="D50" s="121">
        <v>0</v>
      </c>
      <c r="E50" s="121">
        <v>10</v>
      </c>
      <c r="F50" s="131">
        <f t="shared" si="0"/>
        <v>10</v>
      </c>
    </row>
    <row r="51" spans="1:6" s="99" customFormat="1">
      <c r="A51" s="7" t="s">
        <v>400</v>
      </c>
      <c r="B51" s="32" t="s">
        <v>167</v>
      </c>
      <c r="C51" s="132">
        <f>SUM(C46:C50)</f>
        <v>2859</v>
      </c>
      <c r="D51" s="132">
        <f>SUM(D46:D50)</f>
        <v>0</v>
      </c>
      <c r="E51" s="132">
        <f>SUM(E46:E50)</f>
        <v>13</v>
      </c>
      <c r="F51" s="100">
        <f t="shared" si="0"/>
        <v>2872</v>
      </c>
    </row>
    <row r="52" spans="1:6" s="99" customFormat="1" ht="15.75">
      <c r="A52" s="38" t="s">
        <v>401</v>
      </c>
      <c r="B52" s="51" t="s">
        <v>168</v>
      </c>
      <c r="C52" s="133">
        <f>C31+C34+C42+C45+C51</f>
        <v>16896</v>
      </c>
      <c r="D52" s="133">
        <f>D31+D34+D42+D45+D51</f>
        <v>0</v>
      </c>
      <c r="E52" s="133">
        <f>E31+E34+E42+E45+E51</f>
        <v>13</v>
      </c>
      <c r="F52" s="100">
        <f t="shared" si="0"/>
        <v>16909</v>
      </c>
    </row>
    <row r="53" spans="1:6">
      <c r="A53" s="13" t="s">
        <v>169</v>
      </c>
      <c r="B53" s="29" t="s">
        <v>170</v>
      </c>
      <c r="C53" s="130">
        <v>0</v>
      </c>
      <c r="D53" s="130">
        <v>0</v>
      </c>
      <c r="E53" s="130">
        <v>0</v>
      </c>
      <c r="F53" s="131">
        <f t="shared" si="0"/>
        <v>0</v>
      </c>
    </row>
    <row r="54" spans="1:6">
      <c r="A54" s="13" t="s">
        <v>402</v>
      </c>
      <c r="B54" s="29" t="s">
        <v>171</v>
      </c>
      <c r="C54" s="130">
        <v>168</v>
      </c>
      <c r="D54" s="130">
        <v>0</v>
      </c>
      <c r="E54" s="130">
        <v>0</v>
      </c>
      <c r="F54" s="131">
        <f t="shared" si="0"/>
        <v>168</v>
      </c>
    </row>
    <row r="55" spans="1:6">
      <c r="A55" s="17" t="s">
        <v>463</v>
      </c>
      <c r="B55" s="29" t="s">
        <v>172</v>
      </c>
      <c r="C55" s="130">
        <v>0</v>
      </c>
      <c r="D55" s="130">
        <v>0</v>
      </c>
      <c r="E55" s="130">
        <v>0</v>
      </c>
      <c r="F55" s="131">
        <f t="shared" si="0"/>
        <v>0</v>
      </c>
    </row>
    <row r="56" spans="1:6">
      <c r="A56" s="17" t="s">
        <v>464</v>
      </c>
      <c r="B56" s="29" t="s">
        <v>173</v>
      </c>
      <c r="C56" s="130">
        <v>0</v>
      </c>
      <c r="D56" s="130">
        <v>0</v>
      </c>
      <c r="E56" s="130">
        <v>0</v>
      </c>
      <c r="F56" s="131">
        <f t="shared" si="0"/>
        <v>0</v>
      </c>
    </row>
    <row r="57" spans="1:6">
      <c r="A57" s="17" t="s">
        <v>465</v>
      </c>
      <c r="B57" s="29" t="s">
        <v>174</v>
      </c>
      <c r="C57" s="130">
        <v>0</v>
      </c>
      <c r="D57" s="130">
        <v>0</v>
      </c>
      <c r="E57" s="130">
        <v>0</v>
      </c>
      <c r="F57" s="131">
        <f t="shared" si="0"/>
        <v>0</v>
      </c>
    </row>
    <row r="58" spans="1:6">
      <c r="A58" s="13" t="s">
        <v>466</v>
      </c>
      <c r="B58" s="29" t="s">
        <v>175</v>
      </c>
      <c r="C58" s="130">
        <v>0</v>
      </c>
      <c r="D58" s="130">
        <v>0</v>
      </c>
      <c r="E58" s="130">
        <v>0</v>
      </c>
      <c r="F58" s="131">
        <f t="shared" si="0"/>
        <v>0</v>
      </c>
    </row>
    <row r="59" spans="1:6">
      <c r="A59" s="13" t="s">
        <v>467</v>
      </c>
      <c r="B59" s="29" t="s">
        <v>176</v>
      </c>
      <c r="C59" s="130">
        <v>380</v>
      </c>
      <c r="D59" s="130">
        <v>0</v>
      </c>
      <c r="E59" s="130">
        <v>0</v>
      </c>
      <c r="F59" s="131">
        <f t="shared" si="0"/>
        <v>380</v>
      </c>
    </row>
    <row r="60" spans="1:6">
      <c r="A60" s="13" t="s">
        <v>468</v>
      </c>
      <c r="B60" s="29" t="s">
        <v>177</v>
      </c>
      <c r="C60" s="130">
        <v>4933</v>
      </c>
      <c r="D60" s="130">
        <v>0</v>
      </c>
      <c r="E60" s="130">
        <v>0</v>
      </c>
      <c r="F60" s="131">
        <f t="shared" si="0"/>
        <v>4933</v>
      </c>
    </row>
    <row r="61" spans="1:6" s="99" customFormat="1" ht="15.75">
      <c r="A61" s="48" t="s">
        <v>430</v>
      </c>
      <c r="B61" s="51" t="s">
        <v>178</v>
      </c>
      <c r="C61" s="133">
        <f>SUM(C53:C60)</f>
        <v>5481</v>
      </c>
      <c r="D61" s="133">
        <f>SUM(D53:D60)</f>
        <v>0</v>
      </c>
      <c r="E61" s="133">
        <f>SUM(E53:E60)</f>
        <v>0</v>
      </c>
      <c r="F61" s="134">
        <f t="shared" si="0"/>
        <v>5481</v>
      </c>
    </row>
    <row r="62" spans="1:6">
      <c r="A62" s="12" t="s">
        <v>469</v>
      </c>
      <c r="B62" s="29" t="s">
        <v>179</v>
      </c>
      <c r="C62" s="130">
        <v>0</v>
      </c>
      <c r="D62" s="130">
        <v>0</v>
      </c>
      <c r="E62" s="130">
        <v>0</v>
      </c>
      <c r="F62" s="131">
        <f t="shared" si="0"/>
        <v>0</v>
      </c>
    </row>
    <row r="63" spans="1:6">
      <c r="A63" s="12" t="s">
        <v>180</v>
      </c>
      <c r="B63" s="29" t="s">
        <v>181</v>
      </c>
      <c r="C63" s="130">
        <v>0</v>
      </c>
      <c r="D63" s="130">
        <v>0</v>
      </c>
      <c r="E63" s="130">
        <v>0</v>
      </c>
      <c r="F63" s="131">
        <f t="shared" si="0"/>
        <v>0</v>
      </c>
    </row>
    <row r="64" spans="1:6">
      <c r="A64" s="12" t="s">
        <v>182</v>
      </c>
      <c r="B64" s="29" t="s">
        <v>183</v>
      </c>
      <c r="C64" s="130">
        <v>0</v>
      </c>
      <c r="D64" s="130">
        <v>0</v>
      </c>
      <c r="E64" s="130">
        <v>0</v>
      </c>
      <c r="F64" s="131">
        <f t="shared" si="0"/>
        <v>0</v>
      </c>
    </row>
    <row r="65" spans="1:6">
      <c r="A65" s="12" t="s">
        <v>431</v>
      </c>
      <c r="B65" s="29" t="s">
        <v>184</v>
      </c>
      <c r="C65" s="130">
        <v>0</v>
      </c>
      <c r="D65" s="130">
        <v>0</v>
      </c>
      <c r="E65" s="130">
        <v>0</v>
      </c>
      <c r="F65" s="131">
        <f t="shared" si="0"/>
        <v>0</v>
      </c>
    </row>
    <row r="66" spans="1:6">
      <c r="A66" s="12" t="s">
        <v>470</v>
      </c>
      <c r="B66" s="29" t="s">
        <v>185</v>
      </c>
      <c r="C66" s="130">
        <v>0</v>
      </c>
      <c r="D66" s="130">
        <v>0</v>
      </c>
      <c r="E66" s="130">
        <v>0</v>
      </c>
      <c r="F66" s="131">
        <f t="shared" si="0"/>
        <v>0</v>
      </c>
    </row>
    <row r="67" spans="1:6">
      <c r="A67" s="12" t="s">
        <v>433</v>
      </c>
      <c r="B67" s="29" t="s">
        <v>186</v>
      </c>
      <c r="C67" s="130">
        <v>721</v>
      </c>
      <c r="D67" s="130">
        <v>0</v>
      </c>
      <c r="E67" s="130">
        <v>0</v>
      </c>
      <c r="F67" s="131">
        <f t="shared" si="0"/>
        <v>721</v>
      </c>
    </row>
    <row r="68" spans="1:6">
      <c r="A68" s="12" t="s">
        <v>471</v>
      </c>
      <c r="B68" s="29" t="s">
        <v>187</v>
      </c>
      <c r="C68" s="130">
        <v>0</v>
      </c>
      <c r="D68" s="130">
        <v>0</v>
      </c>
      <c r="E68" s="130">
        <v>0</v>
      </c>
      <c r="F68" s="131">
        <f t="shared" si="0"/>
        <v>0</v>
      </c>
    </row>
    <row r="69" spans="1:6">
      <c r="A69" s="12" t="s">
        <v>472</v>
      </c>
      <c r="B69" s="29" t="s">
        <v>188</v>
      </c>
      <c r="C69" s="130">
        <v>0</v>
      </c>
      <c r="D69" s="130">
        <v>0</v>
      </c>
      <c r="E69" s="130">
        <v>0</v>
      </c>
      <c r="F69" s="131">
        <f t="shared" si="0"/>
        <v>0</v>
      </c>
    </row>
    <row r="70" spans="1:6">
      <c r="A70" s="12" t="s">
        <v>189</v>
      </c>
      <c r="B70" s="29" t="s">
        <v>190</v>
      </c>
      <c r="C70" s="130">
        <v>0</v>
      </c>
      <c r="D70" s="130">
        <v>0</v>
      </c>
      <c r="E70" s="130">
        <v>0</v>
      </c>
      <c r="F70" s="131">
        <f t="shared" si="0"/>
        <v>0</v>
      </c>
    </row>
    <row r="71" spans="1:6">
      <c r="A71" s="21" t="s">
        <v>191</v>
      </c>
      <c r="B71" s="29" t="s">
        <v>192</v>
      </c>
      <c r="C71" s="130">
        <v>0</v>
      </c>
      <c r="D71" s="130">
        <v>0</v>
      </c>
      <c r="E71" s="130">
        <v>0</v>
      </c>
      <c r="F71" s="131">
        <f t="shared" si="0"/>
        <v>0</v>
      </c>
    </row>
    <row r="72" spans="1:6">
      <c r="A72" s="12" t="s">
        <v>674</v>
      </c>
      <c r="B72" s="29" t="s">
        <v>193</v>
      </c>
      <c r="C72" s="130">
        <v>0</v>
      </c>
      <c r="D72" s="130">
        <v>0</v>
      </c>
      <c r="E72" s="130">
        <v>0</v>
      </c>
      <c r="F72" s="131">
        <f t="shared" si="0"/>
        <v>0</v>
      </c>
    </row>
    <row r="73" spans="1:6">
      <c r="A73" s="21" t="s">
        <v>473</v>
      </c>
      <c r="B73" s="29" t="s">
        <v>194</v>
      </c>
      <c r="C73" s="121">
        <v>5</v>
      </c>
      <c r="D73" s="121">
        <v>100</v>
      </c>
      <c r="E73" s="121">
        <v>0</v>
      </c>
      <c r="F73" s="131">
        <f t="shared" ref="F73:F125" si="1">SUM(C73:E73)</f>
        <v>105</v>
      </c>
    </row>
    <row r="74" spans="1:6">
      <c r="A74" s="21" t="s">
        <v>676</v>
      </c>
      <c r="B74" s="29" t="s">
        <v>675</v>
      </c>
      <c r="C74" s="130">
        <v>13133</v>
      </c>
      <c r="D74" s="130">
        <v>0</v>
      </c>
      <c r="E74" s="130">
        <v>0</v>
      </c>
      <c r="F74" s="131">
        <f t="shared" si="1"/>
        <v>13133</v>
      </c>
    </row>
    <row r="75" spans="1:6" s="99" customFormat="1" ht="15.75">
      <c r="A75" s="48" t="s">
        <v>436</v>
      </c>
      <c r="B75" s="51" t="s">
        <v>195</v>
      </c>
      <c r="C75" s="133">
        <f>SUM(C62:C74)</f>
        <v>13859</v>
      </c>
      <c r="D75" s="133">
        <f>SUM(D62:D74)</f>
        <v>100</v>
      </c>
      <c r="E75" s="133">
        <f>SUM(E62:E74)</f>
        <v>0</v>
      </c>
      <c r="F75" s="134">
        <f t="shared" si="1"/>
        <v>13959</v>
      </c>
    </row>
    <row r="76" spans="1:6" s="99" customFormat="1" ht="15.75">
      <c r="A76" s="58" t="s">
        <v>48</v>
      </c>
      <c r="B76" s="51"/>
      <c r="C76" s="130"/>
      <c r="D76" s="130"/>
      <c r="E76" s="130"/>
      <c r="F76" s="131">
        <f t="shared" si="1"/>
        <v>0</v>
      </c>
    </row>
    <row r="77" spans="1:6">
      <c r="A77" s="33" t="s">
        <v>196</v>
      </c>
      <c r="B77" s="29" t="s">
        <v>197</v>
      </c>
      <c r="C77" s="130">
        <v>0</v>
      </c>
      <c r="D77" s="130">
        <v>0</v>
      </c>
      <c r="E77" s="130">
        <v>0</v>
      </c>
      <c r="F77" s="131">
        <f t="shared" si="1"/>
        <v>0</v>
      </c>
    </row>
    <row r="78" spans="1:6">
      <c r="A78" s="33" t="s">
        <v>474</v>
      </c>
      <c r="B78" s="29" t="s">
        <v>198</v>
      </c>
      <c r="C78" s="130">
        <v>0</v>
      </c>
      <c r="D78" s="130">
        <v>0</v>
      </c>
      <c r="E78" s="130">
        <v>0</v>
      </c>
      <c r="F78" s="131">
        <f t="shared" si="1"/>
        <v>0</v>
      </c>
    </row>
    <row r="79" spans="1:6">
      <c r="A79" s="33" t="s">
        <v>199</v>
      </c>
      <c r="B79" s="29" t="s">
        <v>200</v>
      </c>
      <c r="C79" s="130">
        <v>0</v>
      </c>
      <c r="D79" s="130">
        <v>0</v>
      </c>
      <c r="E79" s="130">
        <v>0</v>
      </c>
      <c r="F79" s="131">
        <f t="shared" si="1"/>
        <v>0</v>
      </c>
    </row>
    <row r="80" spans="1:6">
      <c r="A80" s="33" t="s">
        <v>201</v>
      </c>
      <c r="B80" s="29" t="s">
        <v>202</v>
      </c>
      <c r="C80" s="130">
        <v>579</v>
      </c>
      <c r="D80" s="130">
        <v>0</v>
      </c>
      <c r="E80" s="130">
        <v>0</v>
      </c>
      <c r="F80" s="131">
        <f t="shared" si="1"/>
        <v>579</v>
      </c>
    </row>
    <row r="81" spans="1:6">
      <c r="A81" s="6" t="s">
        <v>203</v>
      </c>
      <c r="B81" s="29" t="s">
        <v>204</v>
      </c>
      <c r="C81" s="130">
        <v>0</v>
      </c>
      <c r="D81" s="130">
        <v>0</v>
      </c>
      <c r="E81" s="130">
        <v>0</v>
      </c>
      <c r="F81" s="131">
        <f t="shared" si="1"/>
        <v>0</v>
      </c>
    </row>
    <row r="82" spans="1:6">
      <c r="A82" s="6" t="s">
        <v>205</v>
      </c>
      <c r="B82" s="29" t="s">
        <v>206</v>
      </c>
      <c r="C82" s="130">
        <v>0</v>
      </c>
      <c r="D82" s="130">
        <v>0</v>
      </c>
      <c r="E82" s="130">
        <v>0</v>
      </c>
      <c r="F82" s="131">
        <f t="shared" si="1"/>
        <v>0</v>
      </c>
    </row>
    <row r="83" spans="1:6">
      <c r="A83" s="6" t="s">
        <v>207</v>
      </c>
      <c r="B83" s="29" t="s">
        <v>208</v>
      </c>
      <c r="C83" s="130">
        <v>266</v>
      </c>
      <c r="D83" s="130">
        <v>0</v>
      </c>
      <c r="E83" s="130">
        <v>0</v>
      </c>
      <c r="F83" s="131">
        <f t="shared" si="1"/>
        <v>266</v>
      </c>
    </row>
    <row r="84" spans="1:6" s="99" customFormat="1" ht="15.75">
      <c r="A84" s="49" t="s">
        <v>438</v>
      </c>
      <c r="B84" s="51" t="s">
        <v>209</v>
      </c>
      <c r="C84" s="133">
        <f>SUM(C77:C83)</f>
        <v>845</v>
      </c>
      <c r="D84" s="133">
        <f>SUM(D77:D83)</f>
        <v>0</v>
      </c>
      <c r="E84" s="133">
        <f>SUM(E77:E83)</f>
        <v>0</v>
      </c>
      <c r="F84" s="134">
        <f t="shared" si="1"/>
        <v>845</v>
      </c>
    </row>
    <row r="85" spans="1:6">
      <c r="A85" s="13" t="s">
        <v>210</v>
      </c>
      <c r="B85" s="29" t="s">
        <v>211</v>
      </c>
      <c r="C85" s="130">
        <v>0</v>
      </c>
      <c r="D85" s="130">
        <v>0</v>
      </c>
      <c r="E85" s="130">
        <v>0</v>
      </c>
      <c r="F85" s="131">
        <f t="shared" si="1"/>
        <v>0</v>
      </c>
    </row>
    <row r="86" spans="1:6">
      <c r="A86" s="13" t="s">
        <v>212</v>
      </c>
      <c r="B86" s="29" t="s">
        <v>213</v>
      </c>
      <c r="C86" s="130">
        <v>0</v>
      </c>
      <c r="D86" s="130">
        <v>0</v>
      </c>
      <c r="E86" s="130">
        <v>0</v>
      </c>
      <c r="F86" s="131">
        <f t="shared" si="1"/>
        <v>0</v>
      </c>
    </row>
    <row r="87" spans="1:6">
      <c r="A87" s="13" t="s">
        <v>214</v>
      </c>
      <c r="B87" s="29" t="s">
        <v>215</v>
      </c>
      <c r="C87" s="130">
        <v>0</v>
      </c>
      <c r="D87" s="130">
        <v>0</v>
      </c>
      <c r="E87" s="130">
        <v>0</v>
      </c>
      <c r="F87" s="131">
        <f t="shared" si="1"/>
        <v>0</v>
      </c>
    </row>
    <row r="88" spans="1:6">
      <c r="A88" s="13" t="s">
        <v>216</v>
      </c>
      <c r="B88" s="29" t="s">
        <v>217</v>
      </c>
      <c r="C88" s="130">
        <v>0</v>
      </c>
      <c r="D88" s="130">
        <v>0</v>
      </c>
      <c r="E88" s="130">
        <v>0</v>
      </c>
      <c r="F88" s="131">
        <f t="shared" si="1"/>
        <v>0</v>
      </c>
    </row>
    <row r="89" spans="1:6" s="99" customFormat="1" ht="15.75">
      <c r="A89" s="48" t="s">
        <v>439</v>
      </c>
      <c r="B89" s="51" t="s">
        <v>218</v>
      </c>
      <c r="C89" s="133">
        <f>SUM(C85:C88)</f>
        <v>0</v>
      </c>
      <c r="D89" s="133">
        <f>SUM(D85:D88)</f>
        <v>0</v>
      </c>
      <c r="E89" s="133">
        <f>SUM(E85:E88)</f>
        <v>0</v>
      </c>
      <c r="F89" s="134">
        <f t="shared" si="1"/>
        <v>0</v>
      </c>
    </row>
    <row r="90" spans="1:6">
      <c r="A90" s="13" t="s">
        <v>219</v>
      </c>
      <c r="B90" s="29" t="s">
        <v>220</v>
      </c>
      <c r="C90" s="130">
        <v>0</v>
      </c>
      <c r="D90" s="130">
        <v>0</v>
      </c>
      <c r="E90" s="130">
        <v>0</v>
      </c>
      <c r="F90" s="131">
        <f t="shared" si="1"/>
        <v>0</v>
      </c>
    </row>
    <row r="91" spans="1:6">
      <c r="A91" s="13" t="s">
        <v>475</v>
      </c>
      <c r="B91" s="29" t="s">
        <v>221</v>
      </c>
      <c r="C91" s="130">
        <v>0</v>
      </c>
      <c r="D91" s="130">
        <v>0</v>
      </c>
      <c r="E91" s="130">
        <v>0</v>
      </c>
      <c r="F91" s="131">
        <f t="shared" si="1"/>
        <v>0</v>
      </c>
    </row>
    <row r="92" spans="1:6">
      <c r="A92" s="13" t="s">
        <v>476</v>
      </c>
      <c r="B92" s="29" t="s">
        <v>222</v>
      </c>
      <c r="C92" s="130">
        <v>0</v>
      </c>
      <c r="D92" s="130">
        <v>0</v>
      </c>
      <c r="E92" s="130">
        <v>0</v>
      </c>
      <c r="F92" s="131">
        <f t="shared" si="1"/>
        <v>0</v>
      </c>
    </row>
    <row r="93" spans="1:6">
      <c r="A93" s="13" t="s">
        <v>477</v>
      </c>
      <c r="B93" s="29" t="s">
        <v>223</v>
      </c>
      <c r="C93" s="130">
        <v>0</v>
      </c>
      <c r="D93" s="130">
        <v>0</v>
      </c>
      <c r="E93" s="130">
        <v>0</v>
      </c>
      <c r="F93" s="131">
        <f t="shared" si="1"/>
        <v>0</v>
      </c>
    </row>
    <row r="94" spans="1:6">
      <c r="A94" s="13" t="s">
        <v>478</v>
      </c>
      <c r="B94" s="29" t="s">
        <v>224</v>
      </c>
      <c r="C94" s="130">
        <v>0</v>
      </c>
      <c r="D94" s="130">
        <v>0</v>
      </c>
      <c r="E94" s="130">
        <v>0</v>
      </c>
      <c r="F94" s="131">
        <f t="shared" si="1"/>
        <v>0</v>
      </c>
    </row>
    <row r="95" spans="1:6">
      <c r="A95" s="13" t="s">
        <v>479</v>
      </c>
      <c r="B95" s="29" t="s">
        <v>225</v>
      </c>
      <c r="C95" s="130">
        <v>0</v>
      </c>
      <c r="D95" s="130">
        <v>0</v>
      </c>
      <c r="E95" s="130">
        <v>0</v>
      </c>
      <c r="F95" s="131">
        <f t="shared" si="1"/>
        <v>0</v>
      </c>
    </row>
    <row r="96" spans="1:6">
      <c r="A96" s="13" t="s">
        <v>226</v>
      </c>
      <c r="B96" s="29" t="s">
        <v>227</v>
      </c>
      <c r="C96" s="130">
        <v>0</v>
      </c>
      <c r="D96" s="130">
        <v>0</v>
      </c>
      <c r="E96" s="130">
        <v>0</v>
      </c>
      <c r="F96" s="131">
        <f t="shared" si="1"/>
        <v>0</v>
      </c>
    </row>
    <row r="97" spans="1:6">
      <c r="A97" s="13" t="s">
        <v>677</v>
      </c>
      <c r="B97" s="29" t="s">
        <v>228</v>
      </c>
      <c r="C97" s="130">
        <v>0</v>
      </c>
      <c r="D97" s="130">
        <v>0</v>
      </c>
      <c r="E97" s="130">
        <v>0</v>
      </c>
      <c r="F97" s="131">
        <f t="shared" si="1"/>
        <v>0</v>
      </c>
    </row>
    <row r="98" spans="1:6">
      <c r="A98" s="13" t="s">
        <v>678</v>
      </c>
      <c r="B98" s="29" t="s">
        <v>679</v>
      </c>
      <c r="C98" s="130">
        <v>0</v>
      </c>
      <c r="D98" s="130">
        <v>0</v>
      </c>
      <c r="E98" s="130">
        <v>0</v>
      </c>
      <c r="F98" s="131">
        <f t="shared" si="1"/>
        <v>0</v>
      </c>
    </row>
    <row r="99" spans="1:6" s="99" customFormat="1" ht="15.75">
      <c r="A99" s="48" t="s">
        <v>440</v>
      </c>
      <c r="B99" s="51" t="s">
        <v>229</v>
      </c>
      <c r="C99" s="133">
        <f>SUM(C90:C98)</f>
        <v>0</v>
      </c>
      <c r="D99" s="133">
        <f>SUM(D90:D98)</f>
        <v>0</v>
      </c>
      <c r="E99" s="133">
        <f>SUM(E90:E98)</f>
        <v>0</v>
      </c>
      <c r="F99" s="134">
        <f t="shared" si="1"/>
        <v>0</v>
      </c>
    </row>
    <row r="100" spans="1:6" s="99" customFormat="1" ht="15.75">
      <c r="A100" s="58" t="s">
        <v>49</v>
      </c>
      <c r="B100" s="51"/>
      <c r="C100" s="130">
        <f>C99+C89+C84</f>
        <v>845</v>
      </c>
      <c r="D100" s="130"/>
      <c r="E100" s="130"/>
      <c r="F100" s="131">
        <f t="shared" si="1"/>
        <v>845</v>
      </c>
    </row>
    <row r="101" spans="1:6" s="99" customFormat="1" ht="17.25">
      <c r="A101" s="34" t="s">
        <v>487</v>
      </c>
      <c r="B101" s="35" t="s">
        <v>230</v>
      </c>
      <c r="C101" s="135">
        <f>C26+C27+C52+C61+C75+C84+C89+C99</f>
        <v>47579</v>
      </c>
      <c r="D101" s="135">
        <f>D26+D27+D52+D61+D75+D84+D89+D99</f>
        <v>100</v>
      </c>
      <c r="E101" s="135">
        <f>E26+E27+E52+E61+E75+E84+E89+E99</f>
        <v>13</v>
      </c>
      <c r="F101" s="134">
        <f t="shared" si="1"/>
        <v>47692</v>
      </c>
    </row>
    <row r="102" spans="1:6">
      <c r="A102" s="13" t="s">
        <v>680</v>
      </c>
      <c r="B102" s="5" t="s">
        <v>231</v>
      </c>
      <c r="C102" s="130">
        <v>0</v>
      </c>
      <c r="D102" s="130">
        <v>0</v>
      </c>
      <c r="E102" s="130">
        <v>0</v>
      </c>
      <c r="F102" s="131">
        <f t="shared" si="1"/>
        <v>0</v>
      </c>
    </row>
    <row r="103" spans="1:6">
      <c r="A103" s="13" t="s">
        <v>234</v>
      </c>
      <c r="B103" s="5" t="s">
        <v>235</v>
      </c>
      <c r="C103" s="130">
        <v>0</v>
      </c>
      <c r="D103" s="130">
        <v>0</v>
      </c>
      <c r="E103" s="130">
        <v>0</v>
      </c>
      <c r="F103" s="131">
        <f t="shared" si="1"/>
        <v>0</v>
      </c>
    </row>
    <row r="104" spans="1:6">
      <c r="A104" s="13" t="s">
        <v>481</v>
      </c>
      <c r="B104" s="5" t="s">
        <v>236</v>
      </c>
      <c r="C104" s="130">
        <v>0</v>
      </c>
      <c r="D104" s="130">
        <v>0</v>
      </c>
      <c r="E104" s="130">
        <v>0</v>
      </c>
      <c r="F104" s="131">
        <f t="shared" si="1"/>
        <v>0</v>
      </c>
    </row>
    <row r="105" spans="1:6" s="99" customFormat="1">
      <c r="A105" s="15" t="s">
        <v>445</v>
      </c>
      <c r="B105" s="7" t="s">
        <v>238</v>
      </c>
      <c r="C105" s="132">
        <f>SUM(C102:C104)</f>
        <v>0</v>
      </c>
      <c r="D105" s="132">
        <f>SUM(D102:D104)</f>
        <v>0</v>
      </c>
      <c r="E105" s="132">
        <f>SUM(E102:E104)</f>
        <v>0</v>
      </c>
      <c r="F105" s="100">
        <f t="shared" si="1"/>
        <v>0</v>
      </c>
    </row>
    <row r="106" spans="1:6">
      <c r="A106" s="36" t="s">
        <v>482</v>
      </c>
      <c r="B106" s="5" t="s">
        <v>239</v>
      </c>
      <c r="C106" s="130">
        <v>0</v>
      </c>
      <c r="D106" s="130">
        <v>0</v>
      </c>
      <c r="E106" s="130">
        <v>0</v>
      </c>
      <c r="F106" s="131">
        <f t="shared" si="1"/>
        <v>0</v>
      </c>
    </row>
    <row r="107" spans="1:6">
      <c r="A107" s="36" t="s">
        <v>451</v>
      </c>
      <c r="B107" s="5" t="s">
        <v>242</v>
      </c>
      <c r="C107" s="130">
        <v>0</v>
      </c>
      <c r="D107" s="130">
        <v>0</v>
      </c>
      <c r="E107" s="130">
        <v>0</v>
      </c>
      <c r="F107" s="131">
        <f t="shared" si="1"/>
        <v>0</v>
      </c>
    </row>
    <row r="108" spans="1:6">
      <c r="A108" s="13" t="s">
        <v>243</v>
      </c>
      <c r="B108" s="5" t="s">
        <v>244</v>
      </c>
      <c r="C108" s="130">
        <v>0</v>
      </c>
      <c r="D108" s="130">
        <v>0</v>
      </c>
      <c r="E108" s="130">
        <v>0</v>
      </c>
      <c r="F108" s="131">
        <f t="shared" si="1"/>
        <v>0</v>
      </c>
    </row>
    <row r="109" spans="1:6">
      <c r="A109" s="13" t="s">
        <v>483</v>
      </c>
      <c r="B109" s="5" t="s">
        <v>245</v>
      </c>
      <c r="C109" s="130">
        <v>0</v>
      </c>
      <c r="D109" s="130">
        <v>0</v>
      </c>
      <c r="E109" s="130">
        <v>0</v>
      </c>
      <c r="F109" s="131">
        <f t="shared" si="1"/>
        <v>0</v>
      </c>
    </row>
    <row r="110" spans="1:6" s="99" customFormat="1">
      <c r="A110" s="14" t="s">
        <v>448</v>
      </c>
      <c r="B110" s="7" t="s">
        <v>246</v>
      </c>
      <c r="C110" s="132">
        <f>SUM(C106:C109)</f>
        <v>0</v>
      </c>
      <c r="D110" s="132">
        <f>SUM(D106:D109)</f>
        <v>0</v>
      </c>
      <c r="E110" s="132">
        <f>SUM(E106:E109)</f>
        <v>0</v>
      </c>
      <c r="F110" s="100">
        <f t="shared" si="1"/>
        <v>0</v>
      </c>
    </row>
    <row r="111" spans="1:6" s="99" customFormat="1">
      <c r="A111" s="14" t="s">
        <v>247</v>
      </c>
      <c r="B111" s="7" t="s">
        <v>248</v>
      </c>
      <c r="C111" s="132">
        <v>0</v>
      </c>
      <c r="D111" s="132">
        <v>0</v>
      </c>
      <c r="E111" s="132">
        <v>0</v>
      </c>
      <c r="F111" s="100">
        <f t="shared" si="1"/>
        <v>0</v>
      </c>
    </row>
    <row r="112" spans="1:6" s="99" customFormat="1">
      <c r="A112" s="14" t="s">
        <v>249</v>
      </c>
      <c r="B112" s="7" t="s">
        <v>250</v>
      </c>
      <c r="C112" s="132">
        <v>1218</v>
      </c>
      <c r="D112" s="132">
        <v>0</v>
      </c>
      <c r="E112" s="132">
        <v>0</v>
      </c>
      <c r="F112" s="100">
        <f t="shared" si="1"/>
        <v>1218</v>
      </c>
    </row>
    <row r="113" spans="1:6" s="99" customFormat="1">
      <c r="A113" s="14" t="s">
        <v>251</v>
      </c>
      <c r="B113" s="7" t="s">
        <v>252</v>
      </c>
      <c r="C113" s="132">
        <v>23294</v>
      </c>
      <c r="D113" s="132">
        <f>SUM(D111:D112)</f>
        <v>0</v>
      </c>
      <c r="E113" s="132">
        <f>SUM(E111:E112)</f>
        <v>0</v>
      </c>
      <c r="F113" s="100">
        <f t="shared" si="1"/>
        <v>23294</v>
      </c>
    </row>
    <row r="114" spans="1:6" s="99" customFormat="1">
      <c r="A114" s="14" t="s">
        <v>253</v>
      </c>
      <c r="B114" s="7" t="s">
        <v>254</v>
      </c>
      <c r="C114" s="145">
        <v>0</v>
      </c>
      <c r="D114" s="145">
        <v>0</v>
      </c>
      <c r="E114" s="145">
        <v>0</v>
      </c>
      <c r="F114" s="100">
        <f t="shared" si="1"/>
        <v>0</v>
      </c>
    </row>
    <row r="115" spans="1:6" s="99" customFormat="1">
      <c r="A115" s="14" t="s">
        <v>255</v>
      </c>
      <c r="B115" s="7" t="s">
        <v>256</v>
      </c>
      <c r="C115" s="145">
        <v>0</v>
      </c>
      <c r="D115" s="145">
        <v>0</v>
      </c>
      <c r="E115" s="145">
        <v>0</v>
      </c>
      <c r="F115" s="100">
        <f t="shared" si="1"/>
        <v>0</v>
      </c>
    </row>
    <row r="116" spans="1:6" s="99" customFormat="1">
      <c r="A116" s="14" t="s">
        <v>257</v>
      </c>
      <c r="B116" s="7" t="s">
        <v>258</v>
      </c>
      <c r="C116" s="145">
        <v>0</v>
      </c>
      <c r="D116" s="145">
        <v>0</v>
      </c>
      <c r="E116" s="145">
        <v>0</v>
      </c>
      <c r="F116" s="100">
        <f t="shared" si="1"/>
        <v>0</v>
      </c>
    </row>
    <row r="117" spans="1:6" s="99" customFormat="1" ht="15.75">
      <c r="A117" s="37" t="s">
        <v>449</v>
      </c>
      <c r="B117" s="38" t="s">
        <v>259</v>
      </c>
      <c r="C117" s="146">
        <f>C105+C110+C111+C112+C113+C114+C115+C116</f>
        <v>24512</v>
      </c>
      <c r="D117" s="146">
        <f>D105+D110+D111+D112+D113+D114+D115+D116</f>
        <v>0</v>
      </c>
      <c r="E117" s="146">
        <f>E105+E110+E111+E112+E113+E114+E115+E116</f>
        <v>0</v>
      </c>
      <c r="F117" s="146">
        <f t="shared" si="1"/>
        <v>24512</v>
      </c>
    </row>
    <row r="118" spans="1:6">
      <c r="A118" s="36" t="s">
        <v>260</v>
      </c>
      <c r="B118" s="5" t="s">
        <v>261</v>
      </c>
      <c r="C118" s="130">
        <v>0</v>
      </c>
      <c r="D118" s="130">
        <v>0</v>
      </c>
      <c r="E118" s="130">
        <v>0</v>
      </c>
      <c r="F118" s="131">
        <f t="shared" si="1"/>
        <v>0</v>
      </c>
    </row>
    <row r="119" spans="1:6">
      <c r="A119" s="13" t="s">
        <v>262</v>
      </c>
      <c r="B119" s="5" t="s">
        <v>263</v>
      </c>
      <c r="C119" s="130">
        <v>0</v>
      </c>
      <c r="D119" s="130">
        <v>0</v>
      </c>
      <c r="E119" s="130">
        <v>0</v>
      </c>
      <c r="F119" s="131">
        <f t="shared" si="1"/>
        <v>0</v>
      </c>
    </row>
    <row r="120" spans="1:6">
      <c r="A120" s="36" t="s">
        <v>484</v>
      </c>
      <c r="B120" s="5" t="s">
        <v>264</v>
      </c>
      <c r="C120" s="130">
        <v>0</v>
      </c>
      <c r="D120" s="130">
        <v>0</v>
      </c>
      <c r="E120" s="130">
        <v>0</v>
      </c>
      <c r="F120" s="131">
        <f t="shared" si="1"/>
        <v>0</v>
      </c>
    </row>
    <row r="121" spans="1:6">
      <c r="A121" s="36" t="s">
        <v>454</v>
      </c>
      <c r="B121" s="5" t="s">
        <v>265</v>
      </c>
      <c r="C121" s="130">
        <v>0</v>
      </c>
      <c r="D121" s="130">
        <v>0</v>
      </c>
      <c r="E121" s="130">
        <v>0</v>
      </c>
      <c r="F121" s="131">
        <f t="shared" si="1"/>
        <v>0</v>
      </c>
    </row>
    <row r="122" spans="1:6" s="99" customFormat="1">
      <c r="A122" s="37" t="s">
        <v>455</v>
      </c>
      <c r="B122" s="38" t="s">
        <v>269</v>
      </c>
      <c r="C122" s="132">
        <f>SUM(C118:C121)</f>
        <v>0</v>
      </c>
      <c r="D122" s="132">
        <f>SUM(D118:D121)</f>
        <v>0</v>
      </c>
      <c r="E122" s="132">
        <f>SUM(E118:E121)</f>
        <v>0</v>
      </c>
      <c r="F122" s="100">
        <f t="shared" si="1"/>
        <v>0</v>
      </c>
    </row>
    <row r="123" spans="1:6">
      <c r="A123" s="13" t="s">
        <v>270</v>
      </c>
      <c r="B123" s="5" t="s">
        <v>271</v>
      </c>
      <c r="C123" s="130">
        <v>0</v>
      </c>
      <c r="D123" s="130">
        <v>0</v>
      </c>
      <c r="E123" s="130">
        <v>0</v>
      </c>
      <c r="F123" s="131">
        <f t="shared" si="1"/>
        <v>0</v>
      </c>
    </row>
    <row r="124" spans="1:6" s="99" customFormat="1" ht="15.75">
      <c r="A124" s="39" t="s">
        <v>488</v>
      </c>
      <c r="B124" s="40" t="s">
        <v>272</v>
      </c>
      <c r="C124" s="146">
        <f>C117+C122+C123</f>
        <v>24512</v>
      </c>
      <c r="D124" s="146">
        <f>D117+D122+D123</f>
        <v>0</v>
      </c>
      <c r="E124" s="146">
        <f>E117+E122+E123</f>
        <v>0</v>
      </c>
      <c r="F124" s="146">
        <f t="shared" si="1"/>
        <v>24512</v>
      </c>
    </row>
    <row r="125" spans="1:6" s="99" customFormat="1" ht="17.25">
      <c r="A125" s="101" t="s">
        <v>524</v>
      </c>
      <c r="B125" s="101"/>
      <c r="C125" s="135">
        <f>C101+C124</f>
        <v>72091</v>
      </c>
      <c r="D125" s="135">
        <f>D101+D124</f>
        <v>100</v>
      </c>
      <c r="E125" s="135">
        <f>E101+E124</f>
        <v>13</v>
      </c>
      <c r="F125" s="136">
        <f t="shared" si="1"/>
        <v>72204</v>
      </c>
    </row>
    <row r="126" spans="1:6">
      <c r="B126" s="25"/>
      <c r="C126" s="25"/>
      <c r="D126" s="25"/>
      <c r="E126" s="25"/>
      <c r="F126" s="25"/>
    </row>
    <row r="127" spans="1:6">
      <c r="B127" s="25"/>
      <c r="C127" s="25"/>
      <c r="D127" s="25"/>
      <c r="E127" s="25"/>
      <c r="F127" s="25"/>
    </row>
    <row r="128" spans="1:6">
      <c r="B128" s="25"/>
      <c r="C128" s="25"/>
      <c r="D128" s="25"/>
      <c r="E128" s="25"/>
      <c r="F128" s="25"/>
    </row>
    <row r="129" spans="2:6">
      <c r="B129" s="25"/>
      <c r="C129" s="25"/>
      <c r="D129" s="25"/>
      <c r="E129" s="25"/>
      <c r="F129" s="25"/>
    </row>
    <row r="130" spans="2:6">
      <c r="B130" s="25"/>
      <c r="C130" s="25"/>
      <c r="D130" s="25"/>
      <c r="E130" s="25"/>
      <c r="F130" s="25"/>
    </row>
    <row r="131" spans="2:6">
      <c r="B131" s="25"/>
      <c r="C131" s="25"/>
      <c r="D131" s="25"/>
      <c r="E131" s="25"/>
      <c r="F131" s="25"/>
    </row>
    <row r="132" spans="2:6">
      <c r="B132" s="25"/>
      <c r="C132" s="25"/>
      <c r="D132" s="25"/>
      <c r="E132" s="25"/>
      <c r="F132" s="25"/>
    </row>
    <row r="133" spans="2:6">
      <c r="B133" s="25"/>
      <c r="C133" s="25"/>
      <c r="D133" s="25"/>
      <c r="E133" s="25"/>
      <c r="F133" s="25"/>
    </row>
    <row r="134" spans="2:6">
      <c r="B134" s="25"/>
      <c r="C134" s="25"/>
      <c r="D134" s="25"/>
      <c r="E134" s="25"/>
      <c r="F134" s="25"/>
    </row>
    <row r="135" spans="2:6">
      <c r="B135" s="25"/>
      <c r="C135" s="25"/>
      <c r="D135" s="25"/>
      <c r="E135" s="25"/>
      <c r="F135" s="25"/>
    </row>
    <row r="136" spans="2:6">
      <c r="B136" s="25"/>
      <c r="C136" s="25"/>
      <c r="D136" s="25"/>
      <c r="E136" s="25"/>
      <c r="F136" s="25"/>
    </row>
    <row r="137" spans="2:6">
      <c r="B137" s="25"/>
      <c r="C137" s="25"/>
      <c r="D137" s="25"/>
      <c r="E137" s="25"/>
      <c r="F137" s="25"/>
    </row>
    <row r="138" spans="2:6">
      <c r="B138" s="25"/>
      <c r="C138" s="25"/>
      <c r="D138" s="25"/>
      <c r="E138" s="25"/>
      <c r="F138" s="25"/>
    </row>
    <row r="139" spans="2:6">
      <c r="B139" s="25"/>
      <c r="C139" s="25"/>
      <c r="D139" s="25"/>
      <c r="E139" s="25"/>
      <c r="F139" s="25"/>
    </row>
    <row r="140" spans="2:6">
      <c r="B140" s="25"/>
      <c r="C140" s="25"/>
      <c r="D140" s="25"/>
      <c r="E140" s="25"/>
      <c r="F140" s="25"/>
    </row>
    <row r="141" spans="2:6">
      <c r="B141" s="25"/>
      <c r="C141" s="25"/>
      <c r="D141" s="25"/>
      <c r="E141" s="25"/>
      <c r="F141" s="25"/>
    </row>
    <row r="142" spans="2:6">
      <c r="B142" s="25"/>
      <c r="C142" s="25"/>
      <c r="D142" s="25"/>
      <c r="E142" s="25"/>
      <c r="F142" s="25"/>
    </row>
    <row r="143" spans="2:6">
      <c r="B143" s="25"/>
      <c r="C143" s="25"/>
      <c r="D143" s="25"/>
      <c r="E143" s="25"/>
      <c r="F143" s="25"/>
    </row>
    <row r="144" spans="2:6">
      <c r="B144" s="25"/>
      <c r="C144" s="25"/>
      <c r="D144" s="25"/>
      <c r="E144" s="25"/>
      <c r="F144" s="25"/>
    </row>
    <row r="145" spans="2:6">
      <c r="B145" s="25"/>
      <c r="C145" s="25"/>
      <c r="D145" s="25"/>
      <c r="E145" s="25"/>
      <c r="F145" s="25"/>
    </row>
    <row r="146" spans="2:6">
      <c r="B146" s="25"/>
      <c r="C146" s="25"/>
      <c r="D146" s="25"/>
      <c r="E146" s="25"/>
      <c r="F146" s="25"/>
    </row>
    <row r="147" spans="2:6">
      <c r="B147" s="25"/>
      <c r="C147" s="25"/>
      <c r="D147" s="25"/>
      <c r="E147" s="25"/>
      <c r="F147" s="25"/>
    </row>
    <row r="148" spans="2:6">
      <c r="B148" s="25"/>
      <c r="C148" s="25"/>
      <c r="D148" s="25"/>
      <c r="E148" s="25"/>
      <c r="F148" s="25"/>
    </row>
    <row r="149" spans="2:6">
      <c r="B149" s="25"/>
      <c r="C149" s="25"/>
      <c r="D149" s="25"/>
      <c r="E149" s="25"/>
      <c r="F149" s="25"/>
    </row>
    <row r="150" spans="2:6">
      <c r="B150" s="25"/>
      <c r="C150" s="25"/>
      <c r="D150" s="25"/>
      <c r="E150" s="25"/>
      <c r="F150" s="25"/>
    </row>
    <row r="151" spans="2:6">
      <c r="B151" s="25"/>
      <c r="C151" s="25"/>
      <c r="D151" s="25"/>
      <c r="E151" s="25"/>
      <c r="F151" s="25"/>
    </row>
    <row r="152" spans="2:6">
      <c r="B152" s="25"/>
      <c r="C152" s="25"/>
      <c r="D152" s="25"/>
      <c r="E152" s="25"/>
      <c r="F152" s="25"/>
    </row>
    <row r="153" spans="2:6">
      <c r="B153" s="25"/>
      <c r="C153" s="25"/>
      <c r="D153" s="25"/>
      <c r="E153" s="25"/>
      <c r="F153" s="25"/>
    </row>
    <row r="154" spans="2:6">
      <c r="B154" s="25"/>
      <c r="C154" s="25"/>
      <c r="D154" s="25"/>
      <c r="E154" s="25"/>
      <c r="F154" s="25"/>
    </row>
    <row r="155" spans="2:6">
      <c r="B155" s="25"/>
      <c r="C155" s="25"/>
      <c r="D155" s="25"/>
      <c r="E155" s="25"/>
      <c r="F155" s="25"/>
    </row>
    <row r="156" spans="2:6">
      <c r="B156" s="25"/>
      <c r="C156" s="25"/>
      <c r="D156" s="25"/>
      <c r="E156" s="25"/>
      <c r="F156" s="25"/>
    </row>
    <row r="157" spans="2:6">
      <c r="B157" s="25"/>
      <c r="C157" s="25"/>
      <c r="D157" s="25"/>
      <c r="E157" s="25"/>
      <c r="F157" s="25"/>
    </row>
    <row r="158" spans="2:6">
      <c r="B158" s="25"/>
      <c r="C158" s="25"/>
      <c r="D158" s="25"/>
      <c r="E158" s="25"/>
      <c r="F158" s="25"/>
    </row>
    <row r="159" spans="2:6">
      <c r="B159" s="25"/>
      <c r="C159" s="25"/>
      <c r="D159" s="25"/>
      <c r="E159" s="25"/>
      <c r="F159" s="25"/>
    </row>
    <row r="160" spans="2:6">
      <c r="B160" s="25"/>
      <c r="C160" s="25"/>
      <c r="D160" s="25"/>
      <c r="E160" s="25"/>
      <c r="F160" s="25"/>
    </row>
    <row r="161" spans="2:6">
      <c r="B161" s="25"/>
      <c r="C161" s="25"/>
      <c r="D161" s="25"/>
      <c r="E161" s="25"/>
      <c r="F161" s="25"/>
    </row>
    <row r="162" spans="2:6">
      <c r="B162" s="25"/>
      <c r="C162" s="25"/>
      <c r="D162" s="25"/>
      <c r="E162" s="25"/>
      <c r="F162" s="25"/>
    </row>
    <row r="163" spans="2:6">
      <c r="B163" s="25"/>
      <c r="C163" s="25"/>
      <c r="D163" s="25"/>
      <c r="E163" s="25"/>
      <c r="F163" s="25"/>
    </row>
    <row r="164" spans="2:6">
      <c r="B164" s="25"/>
      <c r="C164" s="25"/>
      <c r="D164" s="25"/>
      <c r="E164" s="25"/>
      <c r="F164" s="25"/>
    </row>
    <row r="165" spans="2:6">
      <c r="B165" s="25"/>
      <c r="C165" s="25"/>
      <c r="D165" s="25"/>
      <c r="E165" s="25"/>
      <c r="F165" s="25"/>
    </row>
    <row r="166" spans="2:6">
      <c r="B166" s="25"/>
      <c r="C166" s="25"/>
      <c r="D166" s="25"/>
      <c r="E166" s="25"/>
      <c r="F166" s="25"/>
    </row>
    <row r="167" spans="2:6">
      <c r="B167" s="25"/>
      <c r="C167" s="25"/>
      <c r="D167" s="25"/>
      <c r="E167" s="25"/>
      <c r="F167" s="25"/>
    </row>
    <row r="168" spans="2:6">
      <c r="B168" s="25"/>
      <c r="C168" s="25"/>
      <c r="D168" s="25"/>
      <c r="E168" s="25"/>
      <c r="F168" s="25"/>
    </row>
    <row r="169" spans="2:6">
      <c r="B169" s="25"/>
      <c r="C169" s="25"/>
      <c r="D169" s="25"/>
      <c r="E169" s="25"/>
      <c r="F169" s="25"/>
    </row>
    <row r="170" spans="2:6">
      <c r="B170" s="25"/>
      <c r="C170" s="25"/>
      <c r="D170" s="25"/>
      <c r="E170" s="25"/>
      <c r="F170" s="25"/>
    </row>
    <row r="171" spans="2:6">
      <c r="B171" s="25"/>
      <c r="C171" s="25"/>
      <c r="D171" s="25"/>
      <c r="E171" s="25"/>
      <c r="F171" s="25"/>
    </row>
    <row r="172" spans="2:6">
      <c r="B172" s="25"/>
      <c r="C172" s="25"/>
      <c r="D172" s="25"/>
      <c r="E172" s="25"/>
      <c r="F172" s="25"/>
    </row>
    <row r="173" spans="2:6">
      <c r="B173" s="25"/>
      <c r="C173" s="25"/>
      <c r="D173" s="25"/>
      <c r="E173" s="25"/>
      <c r="F173" s="25"/>
    </row>
    <row r="174" spans="2:6">
      <c r="B174" s="25"/>
      <c r="C174" s="25"/>
      <c r="D174" s="25"/>
      <c r="E174" s="25"/>
      <c r="F174" s="25"/>
    </row>
  </sheetData>
  <mergeCells count="4">
    <mergeCell ref="C6:F6"/>
    <mergeCell ref="A3:F3"/>
    <mergeCell ref="A4:F4"/>
    <mergeCell ref="C1:K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39" orientation="portrait" horizontalDpi="4294967293" verticalDpi="300" r:id="rId1"/>
  <ignoredErrors>
    <ignoredError sqref="C31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K174"/>
  <sheetViews>
    <sheetView view="pageBreakPreview" topLeftCell="A70" zoomScale="60" zoomScaleNormal="100" workbookViewId="0">
      <selection activeCell="H11" sqref="H11"/>
    </sheetView>
  </sheetViews>
  <sheetFormatPr defaultRowHeight="15"/>
  <cols>
    <col min="1" max="1" width="105.140625" customWidth="1"/>
    <col min="3" max="3" width="17.140625" customWidth="1"/>
    <col min="4" max="4" width="20.140625" customWidth="1"/>
    <col min="5" max="5" width="18.85546875" customWidth="1"/>
    <col min="6" max="6" width="15.5703125" customWidth="1"/>
    <col min="10" max="10" width="2.140625" customWidth="1"/>
    <col min="11" max="11" width="9.140625" hidden="1" customWidth="1"/>
    <col min="237" max="237" width="105.140625" customWidth="1"/>
    <col min="239" max="239" width="17.140625" customWidth="1"/>
    <col min="240" max="240" width="20.140625" customWidth="1"/>
    <col min="241" max="241" width="18.85546875" customWidth="1"/>
    <col min="242" max="242" width="15.5703125" customWidth="1"/>
  </cols>
  <sheetData>
    <row r="1" spans="1:11">
      <c r="C1" s="155" t="s">
        <v>694</v>
      </c>
      <c r="D1" s="155"/>
      <c r="E1" s="155"/>
      <c r="F1" s="155"/>
      <c r="G1" s="155"/>
      <c r="H1" s="155"/>
      <c r="I1" s="155"/>
      <c r="J1" s="155"/>
      <c r="K1" s="155"/>
    </row>
    <row r="3" spans="1:11" ht="21" customHeight="1">
      <c r="A3" s="151" t="s">
        <v>682</v>
      </c>
      <c r="B3" s="152"/>
      <c r="C3" s="152"/>
      <c r="D3" s="152"/>
      <c r="E3" s="152"/>
      <c r="F3" s="153"/>
    </row>
    <row r="4" spans="1:11" ht="18.75" customHeight="1">
      <c r="A4" s="154" t="s">
        <v>571</v>
      </c>
      <c r="B4" s="152"/>
      <c r="C4" s="152"/>
      <c r="D4" s="152"/>
      <c r="E4" s="152"/>
      <c r="F4" s="153"/>
    </row>
    <row r="5" spans="1:11" ht="18">
      <c r="A5" s="110"/>
    </row>
    <row r="6" spans="1:11">
      <c r="A6" s="97" t="s">
        <v>687</v>
      </c>
      <c r="C6" s="150" t="s">
        <v>667</v>
      </c>
      <c r="D6" s="150"/>
      <c r="E6" s="150"/>
      <c r="F6" s="150"/>
    </row>
    <row r="7" spans="1:11" ht="30">
      <c r="A7" s="2" t="s">
        <v>93</v>
      </c>
      <c r="B7" s="3" t="s">
        <v>94</v>
      </c>
      <c r="C7" s="111" t="s">
        <v>600</v>
      </c>
      <c r="D7" s="111" t="s">
        <v>601</v>
      </c>
      <c r="E7" s="111" t="s">
        <v>50</v>
      </c>
      <c r="F7" s="112" t="s">
        <v>27</v>
      </c>
    </row>
    <row r="8" spans="1:11">
      <c r="A8" s="27" t="s">
        <v>95</v>
      </c>
      <c r="B8" s="28" t="s">
        <v>96</v>
      </c>
      <c r="C8" s="130">
        <f>14459+1831-322-1638</f>
        <v>14330</v>
      </c>
      <c r="D8" s="130">
        <v>0</v>
      </c>
      <c r="E8" s="130">
        <v>0</v>
      </c>
      <c r="F8" s="131">
        <f>SUM(C8:E8)</f>
        <v>14330</v>
      </c>
    </row>
    <row r="9" spans="1:11">
      <c r="A9" s="27" t="s">
        <v>97</v>
      </c>
      <c r="B9" s="29" t="s">
        <v>98</v>
      </c>
      <c r="C9" s="130">
        <v>0</v>
      </c>
      <c r="D9" s="130">
        <v>0</v>
      </c>
      <c r="E9" s="130">
        <v>0</v>
      </c>
      <c r="F9" s="131">
        <f t="shared" ref="F9:F72" si="0">SUM(C9:E9)</f>
        <v>0</v>
      </c>
    </row>
    <row r="10" spans="1:11">
      <c r="A10" s="27" t="s">
        <v>99</v>
      </c>
      <c r="B10" s="29" t="s">
        <v>100</v>
      </c>
      <c r="C10" s="130">
        <v>0</v>
      </c>
      <c r="D10" s="130">
        <v>0</v>
      </c>
      <c r="E10" s="130">
        <v>0</v>
      </c>
      <c r="F10" s="131">
        <f t="shared" si="0"/>
        <v>0</v>
      </c>
    </row>
    <row r="11" spans="1:11">
      <c r="A11" s="30" t="s">
        <v>101</v>
      </c>
      <c r="B11" s="29" t="s">
        <v>102</v>
      </c>
      <c r="C11" s="130">
        <v>0</v>
      </c>
      <c r="D11" s="130">
        <v>0</v>
      </c>
      <c r="E11" s="130">
        <v>0</v>
      </c>
      <c r="F11" s="131">
        <f t="shared" si="0"/>
        <v>0</v>
      </c>
    </row>
    <row r="12" spans="1:11">
      <c r="A12" s="30" t="s">
        <v>103</v>
      </c>
      <c r="B12" s="29" t="s">
        <v>104</v>
      </c>
      <c r="C12" s="130">
        <v>0</v>
      </c>
      <c r="D12" s="130">
        <v>0</v>
      </c>
      <c r="E12" s="130">
        <v>0</v>
      </c>
      <c r="F12" s="131">
        <f t="shared" si="0"/>
        <v>0</v>
      </c>
    </row>
    <row r="13" spans="1:11">
      <c r="A13" s="30" t="s">
        <v>105</v>
      </c>
      <c r="B13" s="29" t="s">
        <v>106</v>
      </c>
      <c r="C13" s="130">
        <f>322+1638</f>
        <v>1960</v>
      </c>
      <c r="D13" s="130">
        <v>0</v>
      </c>
      <c r="E13" s="130">
        <v>0</v>
      </c>
      <c r="F13" s="131">
        <f t="shared" si="0"/>
        <v>1960</v>
      </c>
    </row>
    <row r="14" spans="1:11">
      <c r="A14" s="30" t="s">
        <v>107</v>
      </c>
      <c r="B14" s="29" t="s">
        <v>108</v>
      </c>
      <c r="C14" s="130">
        <v>410</v>
      </c>
      <c r="D14" s="130">
        <v>0</v>
      </c>
      <c r="E14" s="130">
        <v>0</v>
      </c>
      <c r="F14" s="131">
        <f t="shared" si="0"/>
        <v>410</v>
      </c>
    </row>
    <row r="15" spans="1:11">
      <c r="A15" s="30" t="s">
        <v>109</v>
      </c>
      <c r="B15" s="29" t="s">
        <v>110</v>
      </c>
      <c r="C15" s="130">
        <v>0</v>
      </c>
      <c r="D15" s="130">
        <v>0</v>
      </c>
      <c r="E15" s="130">
        <v>0</v>
      </c>
      <c r="F15" s="131">
        <f t="shared" si="0"/>
        <v>0</v>
      </c>
    </row>
    <row r="16" spans="1:11">
      <c r="A16" s="5" t="s">
        <v>111</v>
      </c>
      <c r="B16" s="29" t="s">
        <v>112</v>
      </c>
      <c r="C16" s="130">
        <v>155</v>
      </c>
      <c r="D16" s="130">
        <v>0</v>
      </c>
      <c r="E16" s="130">
        <v>0</v>
      </c>
      <c r="F16" s="131">
        <f t="shared" si="0"/>
        <v>155</v>
      </c>
    </row>
    <row r="17" spans="1:6">
      <c r="A17" s="5" t="s">
        <v>113</v>
      </c>
      <c r="B17" s="29" t="s">
        <v>114</v>
      </c>
      <c r="C17" s="130">
        <v>0</v>
      </c>
      <c r="D17" s="130">
        <v>0</v>
      </c>
      <c r="E17" s="130">
        <v>0</v>
      </c>
      <c r="F17" s="131">
        <f t="shared" si="0"/>
        <v>0</v>
      </c>
    </row>
    <row r="18" spans="1:6">
      <c r="A18" s="5" t="s">
        <v>115</v>
      </c>
      <c r="B18" s="29" t="s">
        <v>116</v>
      </c>
      <c r="C18" s="130">
        <v>0</v>
      </c>
      <c r="D18" s="130">
        <v>0</v>
      </c>
      <c r="E18" s="130">
        <v>0</v>
      </c>
      <c r="F18" s="131">
        <f t="shared" si="0"/>
        <v>0</v>
      </c>
    </row>
    <row r="19" spans="1:6">
      <c r="A19" s="5" t="s">
        <v>117</v>
      </c>
      <c r="B19" s="29" t="s">
        <v>118</v>
      </c>
      <c r="C19" s="130">
        <v>0</v>
      </c>
      <c r="D19" s="130">
        <v>0</v>
      </c>
      <c r="E19" s="130">
        <v>0</v>
      </c>
      <c r="F19" s="131">
        <f t="shared" si="0"/>
        <v>0</v>
      </c>
    </row>
    <row r="20" spans="1:6">
      <c r="A20" s="5" t="s">
        <v>456</v>
      </c>
      <c r="B20" s="29" t="s">
        <v>119</v>
      </c>
      <c r="C20" s="130">
        <v>0</v>
      </c>
      <c r="D20" s="130">
        <v>0</v>
      </c>
      <c r="E20" s="130">
        <v>0</v>
      </c>
      <c r="F20" s="131">
        <f t="shared" si="0"/>
        <v>0</v>
      </c>
    </row>
    <row r="21" spans="1:6" s="99" customFormat="1">
      <c r="A21" s="31" t="s">
        <v>395</v>
      </c>
      <c r="B21" s="32" t="s">
        <v>120</v>
      </c>
      <c r="C21" s="132">
        <f>SUM(C8:C20)</f>
        <v>16855</v>
      </c>
      <c r="D21" s="132">
        <f>SUM(D8:D20)</f>
        <v>0</v>
      </c>
      <c r="E21" s="132">
        <f>SUM(E8:E20)</f>
        <v>0</v>
      </c>
      <c r="F21" s="100">
        <f t="shared" si="0"/>
        <v>16855</v>
      </c>
    </row>
    <row r="22" spans="1:6">
      <c r="A22" s="5" t="s">
        <v>121</v>
      </c>
      <c r="B22" s="29" t="s">
        <v>122</v>
      </c>
      <c r="C22" s="130">
        <v>0</v>
      </c>
      <c r="D22" s="130">
        <v>0</v>
      </c>
      <c r="E22" s="130">
        <v>0</v>
      </c>
      <c r="F22" s="131">
        <f t="shared" si="0"/>
        <v>0</v>
      </c>
    </row>
    <row r="23" spans="1:6">
      <c r="A23" s="5" t="s">
        <v>123</v>
      </c>
      <c r="B23" s="29" t="s">
        <v>124</v>
      </c>
      <c r="C23" s="130">
        <v>0</v>
      </c>
      <c r="D23" s="130">
        <v>0</v>
      </c>
      <c r="E23" s="130">
        <v>0</v>
      </c>
      <c r="F23" s="131">
        <f t="shared" si="0"/>
        <v>0</v>
      </c>
    </row>
    <row r="24" spans="1:6">
      <c r="A24" s="6" t="s">
        <v>125</v>
      </c>
      <c r="B24" s="29" t="s">
        <v>126</v>
      </c>
      <c r="C24" s="130">
        <v>0</v>
      </c>
      <c r="D24" s="130">
        <v>0</v>
      </c>
      <c r="E24" s="130">
        <v>0</v>
      </c>
      <c r="F24" s="131">
        <f t="shared" si="0"/>
        <v>0</v>
      </c>
    </row>
    <row r="25" spans="1:6" s="99" customFormat="1">
      <c r="A25" s="7" t="s">
        <v>396</v>
      </c>
      <c r="B25" s="32" t="s">
        <v>127</v>
      </c>
      <c r="C25" s="132">
        <f>SUM(C22:C24)</f>
        <v>0</v>
      </c>
      <c r="D25" s="132">
        <f>SUM(D22:D24)</f>
        <v>0</v>
      </c>
      <c r="E25" s="132">
        <f>SUM(E22:E24)</f>
        <v>0</v>
      </c>
      <c r="F25" s="100">
        <f t="shared" si="0"/>
        <v>0</v>
      </c>
    </row>
    <row r="26" spans="1:6" s="99" customFormat="1" ht="15.75">
      <c r="A26" s="50" t="s">
        <v>485</v>
      </c>
      <c r="B26" s="51" t="s">
        <v>128</v>
      </c>
      <c r="C26" s="133">
        <f>C21+C25</f>
        <v>16855</v>
      </c>
      <c r="D26" s="133">
        <f>D21+D25</f>
        <v>0</v>
      </c>
      <c r="E26" s="133">
        <f>E21+E25</f>
        <v>0</v>
      </c>
      <c r="F26" s="134">
        <f t="shared" si="0"/>
        <v>16855</v>
      </c>
    </row>
    <row r="27" spans="1:6" s="99" customFormat="1" ht="15.75">
      <c r="A27" s="38" t="s">
        <v>457</v>
      </c>
      <c r="B27" s="51" t="s">
        <v>129</v>
      </c>
      <c r="C27" s="133">
        <v>3721</v>
      </c>
      <c r="D27" s="133">
        <v>0</v>
      </c>
      <c r="E27" s="133">
        <v>0</v>
      </c>
      <c r="F27" s="134">
        <f t="shared" si="0"/>
        <v>3721</v>
      </c>
    </row>
    <row r="28" spans="1:6">
      <c r="A28" s="5" t="s">
        <v>130</v>
      </c>
      <c r="B28" s="29" t="s">
        <v>131</v>
      </c>
      <c r="C28" s="130">
        <v>10</v>
      </c>
      <c r="D28" s="130">
        <v>0</v>
      </c>
      <c r="E28" s="130">
        <v>0</v>
      </c>
      <c r="F28" s="131">
        <f t="shared" si="0"/>
        <v>10</v>
      </c>
    </row>
    <row r="29" spans="1:6">
      <c r="A29" s="5" t="s">
        <v>132</v>
      </c>
      <c r="B29" s="29" t="s">
        <v>133</v>
      </c>
      <c r="C29" s="130">
        <v>290</v>
      </c>
      <c r="D29" s="130">
        <v>0</v>
      </c>
      <c r="E29" s="130">
        <v>0</v>
      </c>
      <c r="F29" s="131">
        <f t="shared" si="0"/>
        <v>290</v>
      </c>
    </row>
    <row r="30" spans="1:6">
      <c r="A30" s="5" t="s">
        <v>134</v>
      </c>
      <c r="B30" s="29" t="s">
        <v>135</v>
      </c>
      <c r="C30" s="130">
        <v>0</v>
      </c>
      <c r="D30" s="130">
        <v>0</v>
      </c>
      <c r="E30" s="130">
        <v>0</v>
      </c>
      <c r="F30" s="131">
        <f t="shared" si="0"/>
        <v>0</v>
      </c>
    </row>
    <row r="31" spans="1:6" s="99" customFormat="1">
      <c r="A31" s="7" t="s">
        <v>397</v>
      </c>
      <c r="B31" s="32" t="s">
        <v>136</v>
      </c>
      <c r="C31" s="132">
        <f>SUM(C28:C30)</f>
        <v>300</v>
      </c>
      <c r="D31" s="132">
        <f>SUM(D28:D30)</f>
        <v>0</v>
      </c>
      <c r="E31" s="132">
        <f>SUM(E28:E30)</f>
        <v>0</v>
      </c>
      <c r="F31" s="100">
        <f t="shared" si="0"/>
        <v>300</v>
      </c>
    </row>
    <row r="32" spans="1:6">
      <c r="A32" s="5" t="s">
        <v>137</v>
      </c>
      <c r="B32" s="29" t="s">
        <v>138</v>
      </c>
      <c r="C32" s="130">
        <v>0</v>
      </c>
      <c r="D32" s="130">
        <v>0</v>
      </c>
      <c r="E32" s="130">
        <v>0</v>
      </c>
      <c r="F32" s="131">
        <f t="shared" si="0"/>
        <v>0</v>
      </c>
    </row>
    <row r="33" spans="1:6">
      <c r="A33" s="5" t="s">
        <v>139</v>
      </c>
      <c r="B33" s="29" t="s">
        <v>140</v>
      </c>
      <c r="C33" s="130">
        <v>80</v>
      </c>
      <c r="D33" s="130">
        <v>0</v>
      </c>
      <c r="E33" s="130">
        <v>0</v>
      </c>
      <c r="F33" s="131">
        <f t="shared" si="0"/>
        <v>80</v>
      </c>
    </row>
    <row r="34" spans="1:6" s="99" customFormat="1" ht="15" customHeight="1">
      <c r="A34" s="7" t="s">
        <v>486</v>
      </c>
      <c r="B34" s="32" t="s">
        <v>141</v>
      </c>
      <c r="C34" s="132">
        <f>SUM(C32:C33)</f>
        <v>80</v>
      </c>
      <c r="D34" s="132">
        <f>SUM(D32:D33)</f>
        <v>0</v>
      </c>
      <c r="E34" s="132">
        <f>SUM(E32:E33)</f>
        <v>0</v>
      </c>
      <c r="F34" s="100">
        <f t="shared" si="0"/>
        <v>80</v>
      </c>
    </row>
    <row r="35" spans="1:6">
      <c r="A35" s="5" t="s">
        <v>142</v>
      </c>
      <c r="B35" s="29" t="s">
        <v>143</v>
      </c>
      <c r="C35" s="130">
        <v>1200</v>
      </c>
      <c r="D35" s="130">
        <v>0</v>
      </c>
      <c r="E35" s="130">
        <v>0</v>
      </c>
      <c r="F35" s="131">
        <f t="shared" si="0"/>
        <v>1200</v>
      </c>
    </row>
    <row r="36" spans="1:6">
      <c r="A36" s="5" t="s">
        <v>144</v>
      </c>
      <c r="B36" s="29" t="s">
        <v>145</v>
      </c>
      <c r="C36" s="130">
        <v>0</v>
      </c>
      <c r="D36" s="130">
        <v>0</v>
      </c>
      <c r="E36" s="130">
        <v>0</v>
      </c>
      <c r="F36" s="131">
        <f t="shared" si="0"/>
        <v>0</v>
      </c>
    </row>
    <row r="37" spans="1:6">
      <c r="A37" s="5" t="s">
        <v>458</v>
      </c>
      <c r="B37" s="29" t="s">
        <v>146</v>
      </c>
      <c r="C37" s="130">
        <v>0</v>
      </c>
      <c r="D37" s="130">
        <v>0</v>
      </c>
      <c r="E37" s="130">
        <v>0</v>
      </c>
      <c r="F37" s="131">
        <f t="shared" si="0"/>
        <v>0</v>
      </c>
    </row>
    <row r="38" spans="1:6">
      <c r="A38" s="5" t="s">
        <v>147</v>
      </c>
      <c r="B38" s="29" t="s">
        <v>148</v>
      </c>
      <c r="C38" s="130">
        <v>250</v>
      </c>
      <c r="D38" s="130">
        <v>0</v>
      </c>
      <c r="E38" s="130">
        <v>0</v>
      </c>
      <c r="F38" s="131">
        <f t="shared" si="0"/>
        <v>250</v>
      </c>
    </row>
    <row r="39" spans="1:6">
      <c r="A39" s="10" t="s">
        <v>459</v>
      </c>
      <c r="B39" s="29" t="s">
        <v>149</v>
      </c>
      <c r="C39" s="130">
        <v>0</v>
      </c>
      <c r="D39" s="130">
        <v>0</v>
      </c>
      <c r="E39" s="130">
        <v>0</v>
      </c>
      <c r="F39" s="131">
        <f t="shared" si="0"/>
        <v>0</v>
      </c>
    </row>
    <row r="40" spans="1:6">
      <c r="A40" s="6" t="s">
        <v>150</v>
      </c>
      <c r="B40" s="29" t="s">
        <v>151</v>
      </c>
      <c r="C40" s="130">
        <v>0</v>
      </c>
      <c r="D40" s="130">
        <v>0</v>
      </c>
      <c r="E40" s="130">
        <v>0</v>
      </c>
      <c r="F40" s="131">
        <f t="shared" si="0"/>
        <v>0</v>
      </c>
    </row>
    <row r="41" spans="1:6">
      <c r="A41" s="5" t="s">
        <v>460</v>
      </c>
      <c r="B41" s="29" t="s">
        <v>152</v>
      </c>
      <c r="C41" s="130">
        <v>315</v>
      </c>
      <c r="D41" s="130">
        <v>0</v>
      </c>
      <c r="E41" s="130">
        <v>0</v>
      </c>
      <c r="F41" s="131">
        <f t="shared" si="0"/>
        <v>315</v>
      </c>
    </row>
    <row r="42" spans="1:6" s="99" customFormat="1">
      <c r="A42" s="7" t="s">
        <v>398</v>
      </c>
      <c r="B42" s="32" t="s">
        <v>153</v>
      </c>
      <c r="C42" s="132">
        <f>SUM(C35:C41)</f>
        <v>1765</v>
      </c>
      <c r="D42" s="132">
        <f>SUM(D35:D41)</f>
        <v>0</v>
      </c>
      <c r="E42" s="132">
        <f>SUM(E35:E41)</f>
        <v>0</v>
      </c>
      <c r="F42" s="100">
        <f t="shared" si="0"/>
        <v>1765</v>
      </c>
    </row>
    <row r="43" spans="1:6">
      <c r="A43" s="5" t="s">
        <v>154</v>
      </c>
      <c r="B43" s="29" t="s">
        <v>155</v>
      </c>
      <c r="C43" s="130">
        <v>573</v>
      </c>
      <c r="D43" s="130">
        <v>0</v>
      </c>
      <c r="E43" s="130">
        <v>0</v>
      </c>
      <c r="F43" s="131">
        <f t="shared" si="0"/>
        <v>573</v>
      </c>
    </row>
    <row r="44" spans="1:6">
      <c r="A44" s="5" t="s">
        <v>156</v>
      </c>
      <c r="B44" s="29" t="s">
        <v>157</v>
      </c>
      <c r="C44" s="130">
        <v>0</v>
      </c>
      <c r="D44" s="130">
        <v>0</v>
      </c>
      <c r="E44" s="130">
        <v>0</v>
      </c>
      <c r="F44" s="131">
        <f t="shared" si="0"/>
        <v>0</v>
      </c>
    </row>
    <row r="45" spans="1:6" s="99" customFormat="1">
      <c r="A45" s="7" t="s">
        <v>399</v>
      </c>
      <c r="B45" s="32" t="s">
        <v>158</v>
      </c>
      <c r="C45" s="132">
        <f>SUM(C43:C44)</f>
        <v>573</v>
      </c>
      <c r="D45" s="132">
        <f>SUM(D43:D44)</f>
        <v>0</v>
      </c>
      <c r="E45" s="132">
        <f>SUM(E43:E44)</f>
        <v>0</v>
      </c>
      <c r="F45" s="100">
        <f t="shared" si="0"/>
        <v>573</v>
      </c>
    </row>
    <row r="46" spans="1:6">
      <c r="A46" s="5" t="s">
        <v>159</v>
      </c>
      <c r="B46" s="29" t="s">
        <v>160</v>
      </c>
      <c r="C46" s="130">
        <v>0</v>
      </c>
      <c r="D46" s="130">
        <v>0</v>
      </c>
      <c r="E46" s="130">
        <v>0</v>
      </c>
      <c r="F46" s="131">
        <f t="shared" si="0"/>
        <v>0</v>
      </c>
    </row>
    <row r="47" spans="1:6">
      <c r="A47" s="5" t="s">
        <v>161</v>
      </c>
      <c r="B47" s="29" t="s">
        <v>162</v>
      </c>
      <c r="C47" s="130">
        <v>0</v>
      </c>
      <c r="D47" s="130">
        <v>0</v>
      </c>
      <c r="E47" s="130">
        <v>0</v>
      </c>
      <c r="F47" s="131">
        <f t="shared" si="0"/>
        <v>0</v>
      </c>
    </row>
    <row r="48" spans="1:6">
      <c r="A48" s="5" t="s">
        <v>461</v>
      </c>
      <c r="B48" s="29" t="s">
        <v>163</v>
      </c>
      <c r="C48" s="130">
        <v>0</v>
      </c>
      <c r="D48" s="130">
        <v>0</v>
      </c>
      <c r="E48" s="130">
        <v>0</v>
      </c>
      <c r="F48" s="131">
        <f t="shared" si="0"/>
        <v>0</v>
      </c>
    </row>
    <row r="49" spans="1:6">
      <c r="A49" s="5" t="s">
        <v>462</v>
      </c>
      <c r="B49" s="29" t="s">
        <v>164</v>
      </c>
      <c r="C49" s="130">
        <v>0</v>
      </c>
      <c r="D49" s="130">
        <v>0</v>
      </c>
      <c r="E49" s="130">
        <v>0</v>
      </c>
      <c r="F49" s="131">
        <f t="shared" si="0"/>
        <v>0</v>
      </c>
    </row>
    <row r="50" spans="1:6">
      <c r="A50" s="5" t="s">
        <v>165</v>
      </c>
      <c r="B50" s="29" t="s">
        <v>166</v>
      </c>
      <c r="C50" s="121">
        <v>0</v>
      </c>
      <c r="D50" s="121">
        <v>0</v>
      </c>
      <c r="E50" s="121">
        <v>0</v>
      </c>
      <c r="F50" s="131">
        <f t="shared" si="0"/>
        <v>0</v>
      </c>
    </row>
    <row r="51" spans="1:6" s="99" customFormat="1">
      <c r="A51" s="7" t="s">
        <v>400</v>
      </c>
      <c r="B51" s="32" t="s">
        <v>167</v>
      </c>
      <c r="C51" s="132">
        <f>SUM(C46:C50)</f>
        <v>0</v>
      </c>
      <c r="D51" s="132">
        <f>SUM(D46:D50)</f>
        <v>0</v>
      </c>
      <c r="E51" s="132">
        <v>0</v>
      </c>
      <c r="F51" s="100">
        <f t="shared" si="0"/>
        <v>0</v>
      </c>
    </row>
    <row r="52" spans="1:6" s="99" customFormat="1" ht="15.75">
      <c r="A52" s="38" t="s">
        <v>401</v>
      </c>
      <c r="B52" s="51" t="s">
        <v>168</v>
      </c>
      <c r="C52" s="133">
        <f>C31+C34+C42+C45+C51</f>
        <v>2718</v>
      </c>
      <c r="D52" s="133">
        <f>D31+D34+D42+D45+D51</f>
        <v>0</v>
      </c>
      <c r="E52" s="133">
        <f>E31+E34+E42+E45+E51</f>
        <v>0</v>
      </c>
      <c r="F52" s="100">
        <f>SUM(C52:E52)</f>
        <v>2718</v>
      </c>
    </row>
    <row r="53" spans="1:6">
      <c r="A53" s="13" t="s">
        <v>169</v>
      </c>
      <c r="B53" s="29" t="s">
        <v>170</v>
      </c>
      <c r="C53" s="130">
        <v>0</v>
      </c>
      <c r="D53" s="130">
        <v>0</v>
      </c>
      <c r="E53" s="130">
        <v>0</v>
      </c>
      <c r="F53" s="131">
        <f t="shared" si="0"/>
        <v>0</v>
      </c>
    </row>
    <row r="54" spans="1:6">
      <c r="A54" s="13" t="s">
        <v>402</v>
      </c>
      <c r="B54" s="29" t="s">
        <v>171</v>
      </c>
      <c r="C54" s="130">
        <v>0</v>
      </c>
      <c r="D54" s="130">
        <v>0</v>
      </c>
      <c r="E54" s="130">
        <v>0</v>
      </c>
      <c r="F54" s="131">
        <f t="shared" si="0"/>
        <v>0</v>
      </c>
    </row>
    <row r="55" spans="1:6">
      <c r="A55" s="17" t="s">
        <v>463</v>
      </c>
      <c r="B55" s="29" t="s">
        <v>172</v>
      </c>
      <c r="C55" s="130">
        <v>0</v>
      </c>
      <c r="D55" s="130">
        <v>0</v>
      </c>
      <c r="E55" s="130">
        <v>0</v>
      </c>
      <c r="F55" s="131">
        <f t="shared" si="0"/>
        <v>0</v>
      </c>
    </row>
    <row r="56" spans="1:6">
      <c r="A56" s="17" t="s">
        <v>464</v>
      </c>
      <c r="B56" s="29" t="s">
        <v>173</v>
      </c>
      <c r="C56" s="130">
        <v>0</v>
      </c>
      <c r="D56" s="130">
        <v>0</v>
      </c>
      <c r="E56" s="130">
        <v>0</v>
      </c>
      <c r="F56" s="131">
        <f t="shared" si="0"/>
        <v>0</v>
      </c>
    </row>
    <row r="57" spans="1:6">
      <c r="A57" s="17" t="s">
        <v>465</v>
      </c>
      <c r="B57" s="29" t="s">
        <v>174</v>
      </c>
      <c r="C57" s="130">
        <v>0</v>
      </c>
      <c r="D57" s="130">
        <v>0</v>
      </c>
      <c r="E57" s="130">
        <v>0</v>
      </c>
      <c r="F57" s="131">
        <f t="shared" si="0"/>
        <v>0</v>
      </c>
    </row>
    <row r="58" spans="1:6">
      <c r="A58" s="13" t="s">
        <v>466</v>
      </c>
      <c r="B58" s="29" t="s">
        <v>175</v>
      </c>
      <c r="C58" s="130">
        <v>0</v>
      </c>
      <c r="D58" s="130">
        <v>0</v>
      </c>
      <c r="E58" s="130">
        <v>0</v>
      </c>
      <c r="F58" s="131">
        <f t="shared" si="0"/>
        <v>0</v>
      </c>
    </row>
    <row r="59" spans="1:6">
      <c r="A59" s="13" t="s">
        <v>467</v>
      </c>
      <c r="B59" s="29" t="s">
        <v>176</v>
      </c>
      <c r="C59" s="130">
        <v>0</v>
      </c>
      <c r="D59" s="130">
        <v>0</v>
      </c>
      <c r="E59" s="130">
        <v>0</v>
      </c>
      <c r="F59" s="131">
        <f t="shared" si="0"/>
        <v>0</v>
      </c>
    </row>
    <row r="60" spans="1:6">
      <c r="A60" s="13" t="s">
        <v>468</v>
      </c>
      <c r="B60" s="29" t="s">
        <v>177</v>
      </c>
      <c r="C60" s="130">
        <v>0</v>
      </c>
      <c r="D60" s="130">
        <v>0</v>
      </c>
      <c r="E60" s="130">
        <v>0</v>
      </c>
      <c r="F60" s="131">
        <f t="shared" si="0"/>
        <v>0</v>
      </c>
    </row>
    <row r="61" spans="1:6" s="99" customFormat="1" ht="15.75">
      <c r="A61" s="48" t="s">
        <v>430</v>
      </c>
      <c r="B61" s="51" t="s">
        <v>178</v>
      </c>
      <c r="C61" s="133">
        <f>SUM(C53:C60)</f>
        <v>0</v>
      </c>
      <c r="D61" s="133">
        <f>SUM(D53:D60)</f>
        <v>0</v>
      </c>
      <c r="E61" s="133">
        <f>SUM(E53:E60)</f>
        <v>0</v>
      </c>
      <c r="F61" s="134">
        <f t="shared" si="0"/>
        <v>0</v>
      </c>
    </row>
    <row r="62" spans="1:6">
      <c r="A62" s="12" t="s">
        <v>469</v>
      </c>
      <c r="B62" s="29" t="s">
        <v>179</v>
      </c>
      <c r="C62" s="130">
        <v>0</v>
      </c>
      <c r="D62" s="130">
        <v>0</v>
      </c>
      <c r="E62" s="130">
        <v>0</v>
      </c>
      <c r="F62" s="131">
        <f t="shared" si="0"/>
        <v>0</v>
      </c>
    </row>
    <row r="63" spans="1:6">
      <c r="A63" s="12" t="s">
        <v>180</v>
      </c>
      <c r="B63" s="29" t="s">
        <v>181</v>
      </c>
      <c r="C63" s="130">
        <v>0</v>
      </c>
      <c r="D63" s="130">
        <v>0</v>
      </c>
      <c r="E63" s="130">
        <v>0</v>
      </c>
      <c r="F63" s="131">
        <f t="shared" si="0"/>
        <v>0</v>
      </c>
    </row>
    <row r="64" spans="1:6">
      <c r="A64" s="12" t="s">
        <v>182</v>
      </c>
      <c r="B64" s="29" t="s">
        <v>183</v>
      </c>
      <c r="C64" s="130">
        <v>0</v>
      </c>
      <c r="D64" s="130">
        <v>0</v>
      </c>
      <c r="E64" s="130">
        <v>0</v>
      </c>
      <c r="F64" s="131">
        <f t="shared" si="0"/>
        <v>0</v>
      </c>
    </row>
    <row r="65" spans="1:6">
      <c r="A65" s="12" t="s">
        <v>431</v>
      </c>
      <c r="B65" s="29" t="s">
        <v>184</v>
      </c>
      <c r="C65" s="130">
        <v>0</v>
      </c>
      <c r="D65" s="130">
        <v>0</v>
      </c>
      <c r="E65" s="130">
        <v>0</v>
      </c>
      <c r="F65" s="131">
        <f t="shared" si="0"/>
        <v>0</v>
      </c>
    </row>
    <row r="66" spans="1:6">
      <c r="A66" s="12" t="s">
        <v>470</v>
      </c>
      <c r="B66" s="29" t="s">
        <v>185</v>
      </c>
      <c r="C66" s="130">
        <v>0</v>
      </c>
      <c r="D66" s="130">
        <v>0</v>
      </c>
      <c r="E66" s="130">
        <v>0</v>
      </c>
      <c r="F66" s="131">
        <f t="shared" si="0"/>
        <v>0</v>
      </c>
    </row>
    <row r="67" spans="1:6">
      <c r="A67" s="12" t="s">
        <v>433</v>
      </c>
      <c r="B67" s="29" t="s">
        <v>186</v>
      </c>
      <c r="C67" s="130">
        <v>0</v>
      </c>
      <c r="D67" s="130">
        <v>0</v>
      </c>
      <c r="E67" s="130">
        <v>0</v>
      </c>
      <c r="F67" s="131">
        <f t="shared" si="0"/>
        <v>0</v>
      </c>
    </row>
    <row r="68" spans="1:6">
      <c r="A68" s="12" t="s">
        <v>471</v>
      </c>
      <c r="B68" s="29" t="s">
        <v>187</v>
      </c>
      <c r="C68" s="130">
        <v>0</v>
      </c>
      <c r="D68" s="130">
        <v>0</v>
      </c>
      <c r="E68" s="130">
        <v>0</v>
      </c>
      <c r="F68" s="131">
        <f t="shared" si="0"/>
        <v>0</v>
      </c>
    </row>
    <row r="69" spans="1:6">
      <c r="A69" s="12" t="s">
        <v>472</v>
      </c>
      <c r="B69" s="29" t="s">
        <v>188</v>
      </c>
      <c r="C69" s="130">
        <v>0</v>
      </c>
      <c r="D69" s="130">
        <v>0</v>
      </c>
      <c r="E69" s="130">
        <v>0</v>
      </c>
      <c r="F69" s="131">
        <f t="shared" si="0"/>
        <v>0</v>
      </c>
    </row>
    <row r="70" spans="1:6">
      <c r="A70" s="12" t="s">
        <v>189</v>
      </c>
      <c r="B70" s="29" t="s">
        <v>190</v>
      </c>
      <c r="C70" s="130">
        <v>0</v>
      </c>
      <c r="D70" s="130">
        <v>0</v>
      </c>
      <c r="E70" s="130">
        <v>0</v>
      </c>
      <c r="F70" s="131">
        <f t="shared" si="0"/>
        <v>0</v>
      </c>
    </row>
    <row r="71" spans="1:6">
      <c r="A71" s="21" t="s">
        <v>191</v>
      </c>
      <c r="B71" s="29" t="s">
        <v>192</v>
      </c>
      <c r="C71" s="130">
        <v>0</v>
      </c>
      <c r="D71" s="130">
        <v>0</v>
      </c>
      <c r="E71" s="130">
        <v>0</v>
      </c>
      <c r="F71" s="131">
        <f t="shared" si="0"/>
        <v>0</v>
      </c>
    </row>
    <row r="72" spans="1:6">
      <c r="A72" s="12" t="s">
        <v>674</v>
      </c>
      <c r="B72" s="29" t="s">
        <v>193</v>
      </c>
      <c r="C72" s="130">
        <v>0</v>
      </c>
      <c r="D72" s="130">
        <v>0</v>
      </c>
      <c r="E72" s="130">
        <v>0</v>
      </c>
      <c r="F72" s="131">
        <f t="shared" si="0"/>
        <v>0</v>
      </c>
    </row>
    <row r="73" spans="1:6">
      <c r="A73" s="21" t="s">
        <v>473</v>
      </c>
      <c r="B73" s="29" t="s">
        <v>194</v>
      </c>
      <c r="C73" s="121">
        <v>0</v>
      </c>
      <c r="D73" s="121">
        <v>0</v>
      </c>
      <c r="E73" s="121">
        <v>0</v>
      </c>
      <c r="F73" s="131">
        <f t="shared" ref="F73:F125" si="1">SUM(C73:E73)</f>
        <v>0</v>
      </c>
    </row>
    <row r="74" spans="1:6">
      <c r="A74" s="21" t="s">
        <v>676</v>
      </c>
      <c r="B74" s="29" t="s">
        <v>675</v>
      </c>
      <c r="C74" s="130">
        <v>0</v>
      </c>
      <c r="D74" s="130">
        <v>0</v>
      </c>
      <c r="E74" s="130">
        <v>0</v>
      </c>
      <c r="F74" s="131">
        <f t="shared" si="1"/>
        <v>0</v>
      </c>
    </row>
    <row r="75" spans="1:6" s="99" customFormat="1" ht="15.75">
      <c r="A75" s="48" t="s">
        <v>436</v>
      </c>
      <c r="B75" s="51" t="s">
        <v>195</v>
      </c>
      <c r="C75" s="133">
        <f>SUM(C62:C74)</f>
        <v>0</v>
      </c>
      <c r="D75" s="133">
        <f>SUM(D62:D74)</f>
        <v>0</v>
      </c>
      <c r="E75" s="133">
        <f>SUM(E62:E74)</f>
        <v>0</v>
      </c>
      <c r="F75" s="134">
        <f t="shared" si="1"/>
        <v>0</v>
      </c>
    </row>
    <row r="76" spans="1:6" s="99" customFormat="1" ht="15.75">
      <c r="A76" s="58" t="s">
        <v>48</v>
      </c>
      <c r="B76" s="51"/>
      <c r="C76" s="130"/>
      <c r="D76" s="130"/>
      <c r="E76" s="130"/>
      <c r="F76" s="131">
        <f t="shared" si="1"/>
        <v>0</v>
      </c>
    </row>
    <row r="77" spans="1:6">
      <c r="A77" s="33" t="s">
        <v>196</v>
      </c>
      <c r="B77" s="29" t="s">
        <v>197</v>
      </c>
      <c r="C77" s="130">
        <v>0</v>
      </c>
      <c r="D77" s="130">
        <v>0</v>
      </c>
      <c r="E77" s="130">
        <v>0</v>
      </c>
      <c r="F77" s="131">
        <f t="shared" si="1"/>
        <v>0</v>
      </c>
    </row>
    <row r="78" spans="1:6">
      <c r="A78" s="33" t="s">
        <v>474</v>
      </c>
      <c r="B78" s="29" t="s">
        <v>198</v>
      </c>
      <c r="C78" s="130">
        <v>0</v>
      </c>
      <c r="D78" s="130">
        <v>0</v>
      </c>
      <c r="E78" s="130">
        <v>0</v>
      </c>
      <c r="F78" s="131">
        <f t="shared" si="1"/>
        <v>0</v>
      </c>
    </row>
    <row r="79" spans="1:6">
      <c r="A79" s="33" t="s">
        <v>199</v>
      </c>
      <c r="B79" s="29" t="s">
        <v>200</v>
      </c>
      <c r="C79" s="130">
        <v>0</v>
      </c>
      <c r="D79" s="130">
        <v>0</v>
      </c>
      <c r="E79" s="130">
        <v>0</v>
      </c>
      <c r="F79" s="131">
        <f t="shared" si="1"/>
        <v>0</v>
      </c>
    </row>
    <row r="80" spans="1:6">
      <c r="A80" s="33" t="s">
        <v>201</v>
      </c>
      <c r="B80" s="29" t="s">
        <v>202</v>
      </c>
      <c r="C80" s="130">
        <v>0</v>
      </c>
      <c r="D80" s="130">
        <v>0</v>
      </c>
      <c r="E80" s="130">
        <v>0</v>
      </c>
      <c r="F80" s="131">
        <f t="shared" si="1"/>
        <v>0</v>
      </c>
    </row>
    <row r="81" spans="1:6">
      <c r="A81" s="6" t="s">
        <v>203</v>
      </c>
      <c r="B81" s="29" t="s">
        <v>204</v>
      </c>
      <c r="C81" s="130">
        <v>0</v>
      </c>
      <c r="D81" s="130">
        <v>0</v>
      </c>
      <c r="E81" s="130">
        <v>0</v>
      </c>
      <c r="F81" s="131">
        <f t="shared" si="1"/>
        <v>0</v>
      </c>
    </row>
    <row r="82" spans="1:6">
      <c r="A82" s="6" t="s">
        <v>205</v>
      </c>
      <c r="B82" s="29" t="s">
        <v>206</v>
      </c>
      <c r="C82" s="130">
        <v>0</v>
      </c>
      <c r="D82" s="130">
        <v>0</v>
      </c>
      <c r="E82" s="130">
        <v>0</v>
      </c>
      <c r="F82" s="131">
        <f t="shared" si="1"/>
        <v>0</v>
      </c>
    </row>
    <row r="83" spans="1:6">
      <c r="A83" s="6" t="s">
        <v>207</v>
      </c>
      <c r="B83" s="29" t="s">
        <v>208</v>
      </c>
      <c r="C83" s="130">
        <v>0</v>
      </c>
      <c r="D83" s="130">
        <v>0</v>
      </c>
      <c r="E83" s="130">
        <v>0</v>
      </c>
      <c r="F83" s="131">
        <f t="shared" si="1"/>
        <v>0</v>
      </c>
    </row>
    <row r="84" spans="1:6" s="99" customFormat="1" ht="15.75">
      <c r="A84" s="49" t="s">
        <v>438</v>
      </c>
      <c r="B84" s="51" t="s">
        <v>209</v>
      </c>
      <c r="C84" s="133">
        <f>SUM(C77:C83)</f>
        <v>0</v>
      </c>
      <c r="D84" s="133">
        <f>SUM(D77:D83)</f>
        <v>0</v>
      </c>
      <c r="E84" s="133">
        <f>SUM(E77:E83)</f>
        <v>0</v>
      </c>
      <c r="F84" s="134">
        <f t="shared" si="1"/>
        <v>0</v>
      </c>
    </row>
    <row r="85" spans="1:6">
      <c r="A85" s="13" t="s">
        <v>210</v>
      </c>
      <c r="B85" s="29" t="s">
        <v>211</v>
      </c>
      <c r="C85" s="130">
        <v>0</v>
      </c>
      <c r="D85" s="130">
        <v>0</v>
      </c>
      <c r="E85" s="130">
        <v>0</v>
      </c>
      <c r="F85" s="131">
        <f t="shared" si="1"/>
        <v>0</v>
      </c>
    </row>
    <row r="86" spans="1:6">
      <c r="A86" s="13" t="s">
        <v>212</v>
      </c>
      <c r="B86" s="29" t="s">
        <v>213</v>
      </c>
      <c r="C86" s="130">
        <v>0</v>
      </c>
      <c r="D86" s="130">
        <v>0</v>
      </c>
      <c r="E86" s="130">
        <v>0</v>
      </c>
      <c r="F86" s="131">
        <f t="shared" si="1"/>
        <v>0</v>
      </c>
    </row>
    <row r="87" spans="1:6">
      <c r="A87" s="13" t="s">
        <v>214</v>
      </c>
      <c r="B87" s="29" t="s">
        <v>215</v>
      </c>
      <c r="C87" s="130">
        <v>0</v>
      </c>
      <c r="D87" s="130">
        <v>0</v>
      </c>
      <c r="E87" s="130">
        <v>0</v>
      </c>
      <c r="F87" s="131">
        <f t="shared" si="1"/>
        <v>0</v>
      </c>
    </row>
    <row r="88" spans="1:6">
      <c r="A88" s="13" t="s">
        <v>216</v>
      </c>
      <c r="B88" s="29" t="s">
        <v>217</v>
      </c>
      <c r="C88" s="130">
        <v>0</v>
      </c>
      <c r="D88" s="130">
        <v>0</v>
      </c>
      <c r="E88" s="130">
        <v>0</v>
      </c>
      <c r="F88" s="131">
        <f t="shared" si="1"/>
        <v>0</v>
      </c>
    </row>
    <row r="89" spans="1:6" s="99" customFormat="1" ht="15.75">
      <c r="A89" s="48" t="s">
        <v>439</v>
      </c>
      <c r="B89" s="51" t="s">
        <v>218</v>
      </c>
      <c r="C89" s="133">
        <f>SUM(C85:C88)</f>
        <v>0</v>
      </c>
      <c r="D89" s="133">
        <f>SUM(D85:D88)</f>
        <v>0</v>
      </c>
      <c r="E89" s="133">
        <f>SUM(E85:E88)</f>
        <v>0</v>
      </c>
      <c r="F89" s="134">
        <f t="shared" si="1"/>
        <v>0</v>
      </c>
    </row>
    <row r="90" spans="1:6">
      <c r="A90" s="13" t="s">
        <v>219</v>
      </c>
      <c r="B90" s="29" t="s">
        <v>220</v>
      </c>
      <c r="C90" s="130">
        <v>0</v>
      </c>
      <c r="D90" s="130">
        <v>0</v>
      </c>
      <c r="E90" s="130">
        <v>0</v>
      </c>
      <c r="F90" s="131">
        <f t="shared" si="1"/>
        <v>0</v>
      </c>
    </row>
    <row r="91" spans="1:6">
      <c r="A91" s="13" t="s">
        <v>475</v>
      </c>
      <c r="B91" s="29" t="s">
        <v>221</v>
      </c>
      <c r="C91" s="130">
        <v>0</v>
      </c>
      <c r="D91" s="130">
        <v>0</v>
      </c>
      <c r="E91" s="130">
        <v>0</v>
      </c>
      <c r="F91" s="131">
        <f t="shared" si="1"/>
        <v>0</v>
      </c>
    </row>
    <row r="92" spans="1:6">
      <c r="A92" s="13" t="s">
        <v>476</v>
      </c>
      <c r="B92" s="29" t="s">
        <v>222</v>
      </c>
      <c r="C92" s="130">
        <v>0</v>
      </c>
      <c r="D92" s="130">
        <v>0</v>
      </c>
      <c r="E92" s="130">
        <v>0</v>
      </c>
      <c r="F92" s="131">
        <f t="shared" si="1"/>
        <v>0</v>
      </c>
    </row>
    <row r="93" spans="1:6">
      <c r="A93" s="13" t="s">
        <v>477</v>
      </c>
      <c r="B93" s="29" t="s">
        <v>223</v>
      </c>
      <c r="C93" s="130">
        <v>0</v>
      </c>
      <c r="D93" s="130">
        <v>0</v>
      </c>
      <c r="E93" s="130">
        <v>0</v>
      </c>
      <c r="F93" s="131">
        <f t="shared" si="1"/>
        <v>0</v>
      </c>
    </row>
    <row r="94" spans="1:6">
      <c r="A94" s="13" t="s">
        <v>478</v>
      </c>
      <c r="B94" s="29" t="s">
        <v>224</v>
      </c>
      <c r="C94" s="130">
        <v>0</v>
      </c>
      <c r="D94" s="130">
        <v>0</v>
      </c>
      <c r="E94" s="130">
        <v>0</v>
      </c>
      <c r="F94" s="131">
        <f t="shared" si="1"/>
        <v>0</v>
      </c>
    </row>
    <row r="95" spans="1:6">
      <c r="A95" s="13" t="s">
        <v>479</v>
      </c>
      <c r="B95" s="29" t="s">
        <v>225</v>
      </c>
      <c r="C95" s="130">
        <v>0</v>
      </c>
      <c r="D95" s="130">
        <v>0</v>
      </c>
      <c r="E95" s="130">
        <v>0</v>
      </c>
      <c r="F95" s="131">
        <f t="shared" si="1"/>
        <v>0</v>
      </c>
    </row>
    <row r="96" spans="1:6">
      <c r="A96" s="13" t="s">
        <v>226</v>
      </c>
      <c r="B96" s="29" t="s">
        <v>227</v>
      </c>
      <c r="C96" s="130">
        <v>0</v>
      </c>
      <c r="D96" s="130">
        <v>0</v>
      </c>
      <c r="E96" s="130">
        <v>0</v>
      </c>
      <c r="F96" s="131">
        <f t="shared" si="1"/>
        <v>0</v>
      </c>
    </row>
    <row r="97" spans="1:6">
      <c r="A97" s="13" t="s">
        <v>677</v>
      </c>
      <c r="B97" s="29" t="s">
        <v>228</v>
      </c>
      <c r="C97" s="130">
        <v>0</v>
      </c>
      <c r="D97" s="130">
        <v>0</v>
      </c>
      <c r="E97" s="130">
        <v>0</v>
      </c>
      <c r="F97" s="131">
        <f t="shared" si="1"/>
        <v>0</v>
      </c>
    </row>
    <row r="98" spans="1:6">
      <c r="A98" s="13" t="s">
        <v>678</v>
      </c>
      <c r="B98" s="29" t="s">
        <v>679</v>
      </c>
      <c r="C98" s="130">
        <v>0</v>
      </c>
      <c r="D98" s="130">
        <v>0</v>
      </c>
      <c r="E98" s="130">
        <v>0</v>
      </c>
      <c r="F98" s="131">
        <f t="shared" si="1"/>
        <v>0</v>
      </c>
    </row>
    <row r="99" spans="1:6" s="99" customFormat="1" ht="15.75">
      <c r="A99" s="48" t="s">
        <v>440</v>
      </c>
      <c r="B99" s="51" t="s">
        <v>229</v>
      </c>
      <c r="C99" s="133">
        <f>SUM(C90:C98)</f>
        <v>0</v>
      </c>
      <c r="D99" s="133">
        <f>SUM(D90:D98)</f>
        <v>0</v>
      </c>
      <c r="E99" s="133">
        <f>SUM(E90:E98)</f>
        <v>0</v>
      </c>
      <c r="F99" s="134">
        <f t="shared" si="1"/>
        <v>0</v>
      </c>
    </row>
    <row r="100" spans="1:6" s="99" customFormat="1" ht="15.75">
      <c r="A100" s="58" t="s">
        <v>49</v>
      </c>
      <c r="B100" s="51"/>
      <c r="C100" s="130"/>
      <c r="D100" s="130"/>
      <c r="E100" s="130"/>
      <c r="F100" s="131">
        <f t="shared" si="1"/>
        <v>0</v>
      </c>
    </row>
    <row r="101" spans="1:6" s="99" customFormat="1" ht="17.25">
      <c r="A101" s="34" t="s">
        <v>487</v>
      </c>
      <c r="B101" s="35" t="s">
        <v>230</v>
      </c>
      <c r="C101" s="135">
        <f>C26+C27+C52+C61+C75+C84+C89+C99</f>
        <v>23294</v>
      </c>
      <c r="D101" s="135">
        <f>D26+D27+D52+D61+D75+D84+D89+D99</f>
        <v>0</v>
      </c>
      <c r="E101" s="135">
        <f>E26+E27+E52+E61+E75+E84+E89+E99</f>
        <v>0</v>
      </c>
      <c r="F101" s="134">
        <f t="shared" si="1"/>
        <v>23294</v>
      </c>
    </row>
    <row r="102" spans="1:6">
      <c r="A102" s="13" t="s">
        <v>680</v>
      </c>
      <c r="B102" s="5" t="s">
        <v>231</v>
      </c>
      <c r="C102" s="130">
        <v>0</v>
      </c>
      <c r="D102" s="130">
        <v>0</v>
      </c>
      <c r="E102" s="130">
        <v>0</v>
      </c>
      <c r="F102" s="131">
        <f t="shared" si="1"/>
        <v>0</v>
      </c>
    </row>
    <row r="103" spans="1:6">
      <c r="A103" s="13" t="s">
        <v>234</v>
      </c>
      <c r="B103" s="5" t="s">
        <v>235</v>
      </c>
      <c r="C103" s="130">
        <v>0</v>
      </c>
      <c r="D103" s="130">
        <v>0</v>
      </c>
      <c r="E103" s="130">
        <v>0</v>
      </c>
      <c r="F103" s="131">
        <f t="shared" si="1"/>
        <v>0</v>
      </c>
    </row>
    <row r="104" spans="1:6">
      <c r="A104" s="13" t="s">
        <v>481</v>
      </c>
      <c r="B104" s="5" t="s">
        <v>236</v>
      </c>
      <c r="C104" s="130">
        <v>0</v>
      </c>
      <c r="D104" s="130">
        <v>0</v>
      </c>
      <c r="E104" s="130">
        <v>0</v>
      </c>
      <c r="F104" s="131">
        <f t="shared" si="1"/>
        <v>0</v>
      </c>
    </row>
    <row r="105" spans="1:6" s="99" customFormat="1">
      <c r="A105" s="15" t="s">
        <v>445</v>
      </c>
      <c r="B105" s="7" t="s">
        <v>238</v>
      </c>
      <c r="C105" s="132">
        <f>SUM(C102:C104)</f>
        <v>0</v>
      </c>
      <c r="D105" s="132">
        <f>SUM(D102:D104)</f>
        <v>0</v>
      </c>
      <c r="E105" s="132">
        <f>SUM(E102:E104)</f>
        <v>0</v>
      </c>
      <c r="F105" s="100">
        <f t="shared" si="1"/>
        <v>0</v>
      </c>
    </row>
    <row r="106" spans="1:6">
      <c r="A106" s="36" t="s">
        <v>482</v>
      </c>
      <c r="B106" s="5" t="s">
        <v>239</v>
      </c>
      <c r="C106" s="130">
        <v>0</v>
      </c>
      <c r="D106" s="130">
        <v>0</v>
      </c>
      <c r="E106" s="130">
        <v>0</v>
      </c>
      <c r="F106" s="131">
        <f t="shared" si="1"/>
        <v>0</v>
      </c>
    </row>
    <row r="107" spans="1:6">
      <c r="A107" s="36" t="s">
        <v>451</v>
      </c>
      <c r="B107" s="5" t="s">
        <v>242</v>
      </c>
      <c r="C107" s="130">
        <v>0</v>
      </c>
      <c r="D107" s="130">
        <v>0</v>
      </c>
      <c r="E107" s="130">
        <v>0</v>
      </c>
      <c r="F107" s="131">
        <f t="shared" si="1"/>
        <v>0</v>
      </c>
    </row>
    <row r="108" spans="1:6">
      <c r="A108" s="13" t="s">
        <v>243</v>
      </c>
      <c r="B108" s="5" t="s">
        <v>244</v>
      </c>
      <c r="C108" s="130">
        <v>0</v>
      </c>
      <c r="D108" s="130">
        <v>0</v>
      </c>
      <c r="E108" s="130">
        <v>0</v>
      </c>
      <c r="F108" s="131">
        <f t="shared" si="1"/>
        <v>0</v>
      </c>
    </row>
    <row r="109" spans="1:6">
      <c r="A109" s="13" t="s">
        <v>483</v>
      </c>
      <c r="B109" s="5" t="s">
        <v>245</v>
      </c>
      <c r="C109" s="130">
        <v>0</v>
      </c>
      <c r="D109" s="130">
        <v>0</v>
      </c>
      <c r="E109" s="130">
        <v>0</v>
      </c>
      <c r="F109" s="131">
        <f t="shared" si="1"/>
        <v>0</v>
      </c>
    </row>
    <row r="110" spans="1:6" s="99" customFormat="1">
      <c r="A110" s="14" t="s">
        <v>448</v>
      </c>
      <c r="B110" s="7" t="s">
        <v>246</v>
      </c>
      <c r="C110" s="132">
        <f>SUM(C106:C109)</f>
        <v>0</v>
      </c>
      <c r="D110" s="132">
        <f>SUM(D106:D109)</f>
        <v>0</v>
      </c>
      <c r="E110" s="132">
        <f>SUM(E106:E109)</f>
        <v>0</v>
      </c>
      <c r="F110" s="100">
        <f t="shared" si="1"/>
        <v>0</v>
      </c>
    </row>
    <row r="111" spans="1:6" s="99" customFormat="1">
      <c r="A111" s="14" t="s">
        <v>247</v>
      </c>
      <c r="B111" s="7" t="s">
        <v>248</v>
      </c>
      <c r="C111" s="132">
        <v>0</v>
      </c>
      <c r="D111" s="132">
        <v>0</v>
      </c>
      <c r="E111" s="132">
        <v>0</v>
      </c>
      <c r="F111" s="100">
        <f t="shared" si="1"/>
        <v>0</v>
      </c>
    </row>
    <row r="112" spans="1:6" s="99" customFormat="1">
      <c r="A112" s="14" t="s">
        <v>249</v>
      </c>
      <c r="B112" s="7" t="s">
        <v>250</v>
      </c>
      <c r="C112" s="132">
        <v>0</v>
      </c>
      <c r="D112" s="132">
        <v>0</v>
      </c>
      <c r="E112" s="132">
        <v>0</v>
      </c>
      <c r="F112" s="100">
        <f t="shared" si="1"/>
        <v>0</v>
      </c>
    </row>
    <row r="113" spans="1:6" s="99" customFormat="1">
      <c r="A113" s="14" t="s">
        <v>251</v>
      </c>
      <c r="B113" s="7" t="s">
        <v>252</v>
      </c>
      <c r="C113" s="132">
        <v>0</v>
      </c>
      <c r="D113" s="132">
        <f>SUM(D111:D112)</f>
        <v>0</v>
      </c>
      <c r="E113" s="132">
        <f>SUM(E111:E112)</f>
        <v>0</v>
      </c>
      <c r="F113" s="100">
        <f t="shared" si="1"/>
        <v>0</v>
      </c>
    </row>
    <row r="114" spans="1:6" s="99" customFormat="1">
      <c r="A114" s="14" t="s">
        <v>253</v>
      </c>
      <c r="B114" s="7" t="s">
        <v>254</v>
      </c>
      <c r="C114" s="145">
        <v>0</v>
      </c>
      <c r="D114" s="145">
        <v>0</v>
      </c>
      <c r="E114" s="145">
        <v>0</v>
      </c>
      <c r="F114" s="100">
        <f t="shared" si="1"/>
        <v>0</v>
      </c>
    </row>
    <row r="115" spans="1:6" s="99" customFormat="1">
      <c r="A115" s="14" t="s">
        <v>255</v>
      </c>
      <c r="B115" s="7" t="s">
        <v>256</v>
      </c>
      <c r="C115" s="145">
        <v>0</v>
      </c>
      <c r="D115" s="145">
        <v>0</v>
      </c>
      <c r="E115" s="145">
        <v>0</v>
      </c>
      <c r="F115" s="100">
        <f t="shared" si="1"/>
        <v>0</v>
      </c>
    </row>
    <row r="116" spans="1:6" s="99" customFormat="1">
      <c r="A116" s="14" t="s">
        <v>257</v>
      </c>
      <c r="B116" s="7" t="s">
        <v>258</v>
      </c>
      <c r="C116" s="145">
        <v>0</v>
      </c>
      <c r="D116" s="145">
        <v>0</v>
      </c>
      <c r="E116" s="145">
        <v>0</v>
      </c>
      <c r="F116" s="100">
        <f t="shared" si="1"/>
        <v>0</v>
      </c>
    </row>
    <row r="117" spans="1:6" s="99" customFormat="1" ht="15.75">
      <c r="A117" s="37" t="s">
        <v>449</v>
      </c>
      <c r="B117" s="38" t="s">
        <v>259</v>
      </c>
      <c r="C117" s="146">
        <f>C105+C110+C111+C112+C113+C114+C115+C116</f>
        <v>0</v>
      </c>
      <c r="D117" s="146">
        <f>D105+D110+D111+D112+D113+D114+D115+D116</f>
        <v>0</v>
      </c>
      <c r="E117" s="146">
        <f>E105+E110+E111+E112+E113+E114+E115+E116</f>
        <v>0</v>
      </c>
      <c r="F117" s="146">
        <f t="shared" si="1"/>
        <v>0</v>
      </c>
    </row>
    <row r="118" spans="1:6">
      <c r="A118" s="36" t="s">
        <v>260</v>
      </c>
      <c r="B118" s="5" t="s">
        <v>261</v>
      </c>
      <c r="C118" s="130">
        <v>0</v>
      </c>
      <c r="D118" s="130">
        <v>0</v>
      </c>
      <c r="E118" s="130">
        <v>0</v>
      </c>
      <c r="F118" s="131">
        <f t="shared" si="1"/>
        <v>0</v>
      </c>
    </row>
    <row r="119" spans="1:6">
      <c r="A119" s="13" t="s">
        <v>262</v>
      </c>
      <c r="B119" s="5" t="s">
        <v>263</v>
      </c>
      <c r="C119" s="130">
        <v>0</v>
      </c>
      <c r="D119" s="130">
        <v>0</v>
      </c>
      <c r="E119" s="130">
        <v>0</v>
      </c>
      <c r="F119" s="131">
        <f t="shared" si="1"/>
        <v>0</v>
      </c>
    </row>
    <row r="120" spans="1:6">
      <c r="A120" s="36" t="s">
        <v>484</v>
      </c>
      <c r="B120" s="5" t="s">
        <v>264</v>
      </c>
      <c r="C120" s="130">
        <v>0</v>
      </c>
      <c r="D120" s="130">
        <v>0</v>
      </c>
      <c r="E120" s="130">
        <v>0</v>
      </c>
      <c r="F120" s="131">
        <f t="shared" si="1"/>
        <v>0</v>
      </c>
    </row>
    <row r="121" spans="1:6">
      <c r="A121" s="36" t="s">
        <v>454</v>
      </c>
      <c r="B121" s="5" t="s">
        <v>265</v>
      </c>
      <c r="C121" s="130">
        <v>0</v>
      </c>
      <c r="D121" s="130">
        <v>0</v>
      </c>
      <c r="E121" s="130">
        <v>0</v>
      </c>
      <c r="F121" s="131">
        <f t="shared" si="1"/>
        <v>0</v>
      </c>
    </row>
    <row r="122" spans="1:6" s="99" customFormat="1">
      <c r="A122" s="37" t="s">
        <v>455</v>
      </c>
      <c r="B122" s="38" t="s">
        <v>269</v>
      </c>
      <c r="C122" s="132">
        <f>SUM(C118:C121)</f>
        <v>0</v>
      </c>
      <c r="D122" s="132">
        <f>SUM(D118:D121)</f>
        <v>0</v>
      </c>
      <c r="E122" s="132">
        <f>SUM(E118:E121)</f>
        <v>0</v>
      </c>
      <c r="F122" s="100">
        <f t="shared" si="1"/>
        <v>0</v>
      </c>
    </row>
    <row r="123" spans="1:6">
      <c r="A123" s="13" t="s">
        <v>270</v>
      </c>
      <c r="B123" s="5" t="s">
        <v>271</v>
      </c>
      <c r="C123" s="130">
        <v>0</v>
      </c>
      <c r="D123" s="130">
        <v>0</v>
      </c>
      <c r="E123" s="130">
        <v>0</v>
      </c>
      <c r="F123" s="131">
        <f t="shared" si="1"/>
        <v>0</v>
      </c>
    </row>
    <row r="124" spans="1:6" s="99" customFormat="1" ht="15.75">
      <c r="A124" s="39" t="s">
        <v>488</v>
      </c>
      <c r="B124" s="40" t="s">
        <v>272</v>
      </c>
      <c r="C124" s="146">
        <f>C117+C122+C123</f>
        <v>0</v>
      </c>
      <c r="D124" s="146">
        <f>D117+D122+D123</f>
        <v>0</v>
      </c>
      <c r="E124" s="146">
        <f>E117+E122+E123</f>
        <v>0</v>
      </c>
      <c r="F124" s="146">
        <f t="shared" si="1"/>
        <v>0</v>
      </c>
    </row>
    <row r="125" spans="1:6" s="99" customFormat="1" ht="17.25">
      <c r="A125" s="101" t="s">
        <v>524</v>
      </c>
      <c r="B125" s="101"/>
      <c r="C125" s="135">
        <f>C101+C124</f>
        <v>23294</v>
      </c>
      <c r="D125" s="135">
        <f>D101+D124</f>
        <v>0</v>
      </c>
      <c r="E125" s="135">
        <f>E101+E124</f>
        <v>0</v>
      </c>
      <c r="F125" s="136">
        <f t="shared" si="1"/>
        <v>23294</v>
      </c>
    </row>
    <row r="126" spans="1:6">
      <c r="B126" s="25"/>
      <c r="C126" s="25"/>
      <c r="D126" s="25"/>
      <c r="E126" s="25"/>
      <c r="F126" s="25"/>
    </row>
    <row r="127" spans="1:6">
      <c r="B127" s="25"/>
      <c r="C127" s="25"/>
      <c r="D127" s="25"/>
      <c r="E127" s="25"/>
      <c r="F127" s="25"/>
    </row>
    <row r="128" spans="1:6">
      <c r="B128" s="25"/>
      <c r="C128" s="25"/>
      <c r="D128" s="25"/>
      <c r="E128" s="25"/>
      <c r="F128" s="25"/>
    </row>
    <row r="129" spans="2:6">
      <c r="B129" s="25"/>
      <c r="C129" s="25"/>
      <c r="D129" s="25"/>
      <c r="E129" s="25"/>
      <c r="F129" s="25"/>
    </row>
    <row r="130" spans="2:6">
      <c r="B130" s="25"/>
      <c r="C130" s="25"/>
      <c r="D130" s="25"/>
      <c r="E130" s="25"/>
      <c r="F130" s="25"/>
    </row>
    <row r="131" spans="2:6">
      <c r="B131" s="25"/>
      <c r="C131" s="25"/>
      <c r="D131" s="25"/>
      <c r="E131" s="25"/>
      <c r="F131" s="25"/>
    </row>
    <row r="132" spans="2:6">
      <c r="B132" s="25"/>
      <c r="C132" s="25"/>
      <c r="D132" s="25"/>
      <c r="E132" s="25"/>
      <c r="F132" s="25"/>
    </row>
    <row r="133" spans="2:6">
      <c r="B133" s="25"/>
      <c r="C133" s="25"/>
      <c r="D133" s="25"/>
      <c r="E133" s="25"/>
      <c r="F133" s="25"/>
    </row>
    <row r="134" spans="2:6">
      <c r="B134" s="25"/>
      <c r="C134" s="25"/>
      <c r="D134" s="25"/>
      <c r="E134" s="25"/>
      <c r="F134" s="25"/>
    </row>
    <row r="135" spans="2:6">
      <c r="B135" s="25"/>
      <c r="C135" s="25"/>
      <c r="D135" s="25"/>
      <c r="E135" s="25"/>
      <c r="F135" s="25"/>
    </row>
    <row r="136" spans="2:6">
      <c r="B136" s="25"/>
      <c r="C136" s="25"/>
      <c r="D136" s="25"/>
      <c r="E136" s="25"/>
      <c r="F136" s="25"/>
    </row>
    <row r="137" spans="2:6">
      <c r="B137" s="25"/>
      <c r="C137" s="25"/>
      <c r="D137" s="25"/>
      <c r="E137" s="25"/>
      <c r="F137" s="25"/>
    </row>
    <row r="138" spans="2:6">
      <c r="B138" s="25"/>
      <c r="C138" s="25"/>
      <c r="D138" s="25"/>
      <c r="E138" s="25"/>
      <c r="F138" s="25"/>
    </row>
    <row r="139" spans="2:6">
      <c r="B139" s="25"/>
      <c r="C139" s="25"/>
      <c r="D139" s="25"/>
      <c r="E139" s="25"/>
      <c r="F139" s="25"/>
    </row>
    <row r="140" spans="2:6">
      <c r="B140" s="25"/>
      <c r="C140" s="25"/>
      <c r="D140" s="25"/>
      <c r="E140" s="25"/>
      <c r="F140" s="25"/>
    </row>
    <row r="141" spans="2:6">
      <c r="B141" s="25"/>
      <c r="C141" s="25"/>
      <c r="D141" s="25"/>
      <c r="E141" s="25"/>
      <c r="F141" s="25"/>
    </row>
    <row r="142" spans="2:6">
      <c r="B142" s="25"/>
      <c r="C142" s="25"/>
      <c r="D142" s="25"/>
      <c r="E142" s="25"/>
      <c r="F142" s="25"/>
    </row>
    <row r="143" spans="2:6">
      <c r="B143" s="25"/>
      <c r="C143" s="25"/>
      <c r="D143" s="25"/>
      <c r="E143" s="25"/>
      <c r="F143" s="25"/>
    </row>
    <row r="144" spans="2:6">
      <c r="B144" s="25"/>
      <c r="C144" s="25"/>
      <c r="D144" s="25"/>
      <c r="E144" s="25"/>
      <c r="F144" s="25"/>
    </row>
    <row r="145" spans="2:6">
      <c r="B145" s="25"/>
      <c r="C145" s="25"/>
      <c r="D145" s="25"/>
      <c r="E145" s="25"/>
      <c r="F145" s="25"/>
    </row>
    <row r="146" spans="2:6">
      <c r="B146" s="25"/>
      <c r="C146" s="25"/>
      <c r="D146" s="25"/>
      <c r="E146" s="25"/>
      <c r="F146" s="25"/>
    </row>
    <row r="147" spans="2:6">
      <c r="B147" s="25"/>
      <c r="C147" s="25"/>
      <c r="D147" s="25"/>
      <c r="E147" s="25"/>
      <c r="F147" s="25"/>
    </row>
    <row r="148" spans="2:6">
      <c r="B148" s="25"/>
      <c r="C148" s="25"/>
      <c r="D148" s="25"/>
      <c r="E148" s="25"/>
      <c r="F148" s="25"/>
    </row>
    <row r="149" spans="2:6">
      <c r="B149" s="25"/>
      <c r="C149" s="25"/>
      <c r="D149" s="25"/>
      <c r="E149" s="25"/>
      <c r="F149" s="25"/>
    </row>
    <row r="150" spans="2:6">
      <c r="B150" s="25"/>
      <c r="C150" s="25"/>
      <c r="D150" s="25"/>
      <c r="E150" s="25"/>
      <c r="F150" s="25"/>
    </row>
    <row r="151" spans="2:6">
      <c r="B151" s="25"/>
      <c r="C151" s="25"/>
      <c r="D151" s="25"/>
      <c r="E151" s="25"/>
      <c r="F151" s="25"/>
    </row>
    <row r="152" spans="2:6">
      <c r="B152" s="25"/>
      <c r="C152" s="25"/>
      <c r="D152" s="25"/>
      <c r="E152" s="25"/>
      <c r="F152" s="25"/>
    </row>
    <row r="153" spans="2:6">
      <c r="B153" s="25"/>
      <c r="C153" s="25"/>
      <c r="D153" s="25"/>
      <c r="E153" s="25"/>
      <c r="F153" s="25"/>
    </row>
    <row r="154" spans="2:6">
      <c r="B154" s="25"/>
      <c r="C154" s="25"/>
      <c r="D154" s="25"/>
      <c r="E154" s="25"/>
      <c r="F154" s="25"/>
    </row>
    <row r="155" spans="2:6">
      <c r="B155" s="25"/>
      <c r="C155" s="25"/>
      <c r="D155" s="25"/>
      <c r="E155" s="25"/>
      <c r="F155" s="25"/>
    </row>
    <row r="156" spans="2:6">
      <c r="B156" s="25"/>
      <c r="C156" s="25"/>
      <c r="D156" s="25"/>
      <c r="E156" s="25"/>
      <c r="F156" s="25"/>
    </row>
    <row r="157" spans="2:6">
      <c r="B157" s="25"/>
      <c r="C157" s="25"/>
      <c r="D157" s="25"/>
      <c r="E157" s="25"/>
      <c r="F157" s="25"/>
    </row>
    <row r="158" spans="2:6">
      <c r="B158" s="25"/>
      <c r="C158" s="25"/>
      <c r="D158" s="25"/>
      <c r="E158" s="25"/>
      <c r="F158" s="25"/>
    </row>
    <row r="159" spans="2:6">
      <c r="B159" s="25"/>
      <c r="C159" s="25"/>
      <c r="D159" s="25"/>
      <c r="E159" s="25"/>
      <c r="F159" s="25"/>
    </row>
    <row r="160" spans="2:6">
      <c r="B160" s="25"/>
      <c r="C160" s="25"/>
      <c r="D160" s="25"/>
      <c r="E160" s="25"/>
      <c r="F160" s="25"/>
    </row>
    <row r="161" spans="2:6">
      <c r="B161" s="25"/>
      <c r="C161" s="25"/>
      <c r="D161" s="25"/>
      <c r="E161" s="25"/>
      <c r="F161" s="25"/>
    </row>
    <row r="162" spans="2:6">
      <c r="B162" s="25"/>
      <c r="C162" s="25"/>
      <c r="D162" s="25"/>
      <c r="E162" s="25"/>
      <c r="F162" s="25"/>
    </row>
    <row r="163" spans="2:6">
      <c r="B163" s="25"/>
      <c r="C163" s="25"/>
      <c r="D163" s="25"/>
      <c r="E163" s="25"/>
      <c r="F163" s="25"/>
    </row>
    <row r="164" spans="2:6">
      <c r="B164" s="25"/>
      <c r="C164" s="25"/>
      <c r="D164" s="25"/>
      <c r="E164" s="25"/>
      <c r="F164" s="25"/>
    </row>
    <row r="165" spans="2:6">
      <c r="B165" s="25"/>
      <c r="C165" s="25"/>
      <c r="D165" s="25"/>
      <c r="E165" s="25"/>
      <c r="F165" s="25"/>
    </row>
    <row r="166" spans="2:6">
      <c r="B166" s="25"/>
      <c r="C166" s="25"/>
      <c r="D166" s="25"/>
      <c r="E166" s="25"/>
      <c r="F166" s="25"/>
    </row>
    <row r="167" spans="2:6">
      <c r="B167" s="25"/>
      <c r="C167" s="25"/>
      <c r="D167" s="25"/>
      <c r="E167" s="25"/>
      <c r="F167" s="25"/>
    </row>
    <row r="168" spans="2:6">
      <c r="B168" s="25"/>
      <c r="C168" s="25"/>
      <c r="D168" s="25"/>
      <c r="E168" s="25"/>
      <c r="F168" s="25"/>
    </row>
    <row r="169" spans="2:6">
      <c r="B169" s="25"/>
      <c r="C169" s="25"/>
      <c r="D169" s="25"/>
      <c r="E169" s="25"/>
      <c r="F169" s="25"/>
    </row>
    <row r="170" spans="2:6">
      <c r="B170" s="25"/>
      <c r="C170" s="25"/>
      <c r="D170" s="25"/>
      <c r="E170" s="25"/>
      <c r="F170" s="25"/>
    </row>
    <row r="171" spans="2:6">
      <c r="B171" s="25"/>
      <c r="C171" s="25"/>
      <c r="D171" s="25"/>
      <c r="E171" s="25"/>
      <c r="F171" s="25"/>
    </row>
    <row r="172" spans="2:6">
      <c r="B172" s="25"/>
      <c r="C172" s="25"/>
      <c r="D172" s="25"/>
      <c r="E172" s="25"/>
      <c r="F172" s="25"/>
    </row>
    <row r="173" spans="2:6">
      <c r="B173" s="25"/>
      <c r="C173" s="25"/>
      <c r="D173" s="25"/>
      <c r="E173" s="25"/>
      <c r="F173" s="25"/>
    </row>
    <row r="174" spans="2:6">
      <c r="B174" s="25"/>
      <c r="C174" s="25"/>
      <c r="D174" s="25"/>
      <c r="E174" s="25"/>
      <c r="F174" s="25"/>
    </row>
  </sheetData>
  <mergeCells count="4">
    <mergeCell ref="C1:K1"/>
    <mergeCell ref="A3:F3"/>
    <mergeCell ref="A4:F4"/>
    <mergeCell ref="C6:F6"/>
  </mergeCells>
  <phoneticPr fontId="37" type="noConversion"/>
  <pageMargins left="0.75" right="0.75" top="1" bottom="1" header="0.5" footer="0.5"/>
  <pageSetup paperSize="9" scale="37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74"/>
  <sheetViews>
    <sheetView view="pageBreakPreview" topLeftCell="A79" zoomScale="60" zoomScaleNormal="100" workbookViewId="0">
      <selection activeCell="H11" sqref="H11"/>
    </sheetView>
  </sheetViews>
  <sheetFormatPr defaultRowHeight="15"/>
  <cols>
    <col min="1" max="1" width="105.140625" customWidth="1"/>
    <col min="3" max="3" width="17.140625" customWidth="1"/>
    <col min="4" max="4" width="20.140625" customWidth="1"/>
    <col min="5" max="5" width="18.85546875" customWidth="1"/>
    <col min="6" max="6" width="15.5703125" customWidth="1"/>
    <col min="10" max="10" width="2.140625" customWidth="1"/>
    <col min="11" max="11" width="9.140625" hidden="1" customWidth="1"/>
    <col min="237" max="237" width="105.140625" customWidth="1"/>
    <col min="239" max="239" width="17.140625" customWidth="1"/>
    <col min="240" max="240" width="20.140625" customWidth="1"/>
    <col min="241" max="241" width="18.85546875" customWidth="1"/>
    <col min="242" max="242" width="15.5703125" customWidth="1"/>
  </cols>
  <sheetData>
    <row r="1" spans="1:11">
      <c r="C1" s="155" t="s">
        <v>695</v>
      </c>
      <c r="D1" s="155"/>
      <c r="E1" s="155"/>
      <c r="F1" s="155"/>
      <c r="G1" s="155"/>
      <c r="H1" s="155"/>
      <c r="I1" s="155"/>
      <c r="J1" s="155"/>
      <c r="K1" s="155"/>
    </row>
    <row r="3" spans="1:11" ht="21" customHeight="1">
      <c r="A3" s="151" t="s">
        <v>682</v>
      </c>
      <c r="B3" s="152"/>
      <c r="C3" s="152"/>
      <c r="D3" s="152"/>
      <c r="E3" s="152"/>
      <c r="F3" s="153"/>
    </row>
    <row r="4" spans="1:11" ht="18.75" customHeight="1">
      <c r="A4" s="154" t="s">
        <v>571</v>
      </c>
      <c r="B4" s="152"/>
      <c r="C4" s="152"/>
      <c r="D4" s="152"/>
      <c r="E4" s="152"/>
      <c r="F4" s="153"/>
    </row>
    <row r="5" spans="1:11" ht="18">
      <c r="A5" s="110"/>
    </row>
    <row r="6" spans="1:11">
      <c r="A6" s="97" t="s">
        <v>691</v>
      </c>
      <c r="C6" s="150" t="s">
        <v>667</v>
      </c>
      <c r="D6" s="150"/>
      <c r="E6" s="150"/>
      <c r="F6" s="150"/>
    </row>
    <row r="7" spans="1:11" ht="30">
      <c r="A7" s="2" t="s">
        <v>93</v>
      </c>
      <c r="B7" s="3" t="s">
        <v>94</v>
      </c>
      <c r="C7" s="111" t="s">
        <v>600</v>
      </c>
      <c r="D7" s="111" t="s">
        <v>601</v>
      </c>
      <c r="E7" s="111" t="s">
        <v>50</v>
      </c>
      <c r="F7" s="112" t="s">
        <v>27</v>
      </c>
    </row>
    <row r="8" spans="1:11">
      <c r="A8" s="27" t="s">
        <v>95</v>
      </c>
      <c r="B8" s="28" t="s">
        <v>96</v>
      </c>
      <c r="C8" s="130">
        <f ca="1">'2. melléklet'!C8+'3. melléklet'!C8</f>
        <v>17792</v>
      </c>
      <c r="D8" s="130">
        <f ca="1">'2. melléklet'!D8+'3. melléklet'!D8</f>
        <v>0</v>
      </c>
      <c r="E8" s="130">
        <f ca="1">'2. melléklet'!E8+'3. melléklet'!E8</f>
        <v>0</v>
      </c>
      <c r="F8" s="131">
        <f>SUM(C8:E8)</f>
        <v>17792</v>
      </c>
    </row>
    <row r="9" spans="1:11">
      <c r="A9" s="27" t="s">
        <v>97</v>
      </c>
      <c r="B9" s="29" t="s">
        <v>98</v>
      </c>
      <c r="C9" s="130">
        <f ca="1">'2. melléklet'!C9+'3. melléklet'!C9</f>
        <v>0</v>
      </c>
      <c r="D9" s="130">
        <f ca="1">'2. melléklet'!D9+'3. melléklet'!D9</f>
        <v>0</v>
      </c>
      <c r="E9" s="130">
        <f ca="1">'2. melléklet'!E9+'3. melléklet'!E9</f>
        <v>0</v>
      </c>
      <c r="F9" s="131">
        <f t="shared" ref="F9:F72" si="0">SUM(C9:E9)</f>
        <v>0</v>
      </c>
    </row>
    <row r="10" spans="1:11">
      <c r="A10" s="27" t="s">
        <v>99</v>
      </c>
      <c r="B10" s="29" t="s">
        <v>100</v>
      </c>
      <c r="C10" s="130">
        <f ca="1">'2. melléklet'!C10+'3. melléklet'!C10</f>
        <v>0</v>
      </c>
      <c r="D10" s="130">
        <f ca="1">'2. melléklet'!D10+'3. melléklet'!D10</f>
        <v>0</v>
      </c>
      <c r="E10" s="130">
        <f ca="1">'2. melléklet'!E10+'3. melléklet'!E10</f>
        <v>0</v>
      </c>
      <c r="F10" s="131">
        <f t="shared" si="0"/>
        <v>0</v>
      </c>
    </row>
    <row r="11" spans="1:11">
      <c r="A11" s="30" t="s">
        <v>101</v>
      </c>
      <c r="B11" s="29" t="s">
        <v>102</v>
      </c>
      <c r="C11" s="130">
        <f ca="1">'2. melléklet'!C11+'3. melléklet'!C11</f>
        <v>0</v>
      </c>
      <c r="D11" s="130">
        <f ca="1">'2. melléklet'!D11+'3. melléklet'!D11</f>
        <v>0</v>
      </c>
      <c r="E11" s="130">
        <f ca="1">'2. melléklet'!E11+'3. melléklet'!E11</f>
        <v>0</v>
      </c>
      <c r="F11" s="131">
        <f t="shared" si="0"/>
        <v>0</v>
      </c>
    </row>
    <row r="12" spans="1:11">
      <c r="A12" s="30" t="s">
        <v>103</v>
      </c>
      <c r="B12" s="29" t="s">
        <v>104</v>
      </c>
      <c r="C12" s="130">
        <f ca="1">'2. melléklet'!C12+'3. melléklet'!C12</f>
        <v>0</v>
      </c>
      <c r="D12" s="130">
        <f ca="1">'2. melléklet'!D12+'3. melléklet'!D12</f>
        <v>0</v>
      </c>
      <c r="E12" s="130">
        <f ca="1">'2. melléklet'!E12+'3. melléklet'!E12</f>
        <v>0</v>
      </c>
      <c r="F12" s="131">
        <f t="shared" si="0"/>
        <v>0</v>
      </c>
    </row>
    <row r="13" spans="1:11">
      <c r="A13" s="30" t="s">
        <v>105</v>
      </c>
      <c r="B13" s="29" t="s">
        <v>106</v>
      </c>
      <c r="C13" s="130">
        <f ca="1">'2. melléklet'!C13+'3. melléklet'!C13</f>
        <v>2282</v>
      </c>
      <c r="D13" s="130">
        <f ca="1">'2. melléklet'!D13+'3. melléklet'!D13</f>
        <v>0</v>
      </c>
      <c r="E13" s="130">
        <f ca="1">'2. melléklet'!E13+'3. melléklet'!E13</f>
        <v>0</v>
      </c>
      <c r="F13" s="131">
        <f t="shared" si="0"/>
        <v>2282</v>
      </c>
    </row>
    <row r="14" spans="1:11">
      <c r="A14" s="30" t="s">
        <v>107</v>
      </c>
      <c r="B14" s="29" t="s">
        <v>108</v>
      </c>
      <c r="C14" s="130">
        <f ca="1">'2. melléklet'!C14+'3. melléklet'!C14</f>
        <v>582</v>
      </c>
      <c r="D14" s="130">
        <f ca="1">'2. melléklet'!D14+'3. melléklet'!D14</f>
        <v>0</v>
      </c>
      <c r="E14" s="130">
        <f ca="1">'2. melléklet'!E14+'3. melléklet'!E14</f>
        <v>0</v>
      </c>
      <c r="F14" s="131">
        <f t="shared" si="0"/>
        <v>582</v>
      </c>
    </row>
    <row r="15" spans="1:11">
      <c r="A15" s="30" t="s">
        <v>109</v>
      </c>
      <c r="B15" s="29" t="s">
        <v>110</v>
      </c>
      <c r="C15" s="130">
        <f ca="1">'2. melléklet'!C15+'3. melléklet'!C15</f>
        <v>0</v>
      </c>
      <c r="D15" s="130">
        <f ca="1">'2. melléklet'!D15+'3. melléklet'!D15</f>
        <v>0</v>
      </c>
      <c r="E15" s="130">
        <f ca="1">'2. melléklet'!E15+'3. melléklet'!E15</f>
        <v>0</v>
      </c>
      <c r="F15" s="131">
        <f t="shared" si="0"/>
        <v>0</v>
      </c>
    </row>
    <row r="16" spans="1:11">
      <c r="A16" s="5" t="s">
        <v>111</v>
      </c>
      <c r="B16" s="29" t="s">
        <v>112</v>
      </c>
      <c r="C16" s="130">
        <f ca="1">'2. melléklet'!C16+'3. melléklet'!C16</f>
        <v>155</v>
      </c>
      <c r="D16" s="130">
        <f ca="1">'2. melléklet'!D16+'3. melléklet'!D16</f>
        <v>0</v>
      </c>
      <c r="E16" s="130">
        <f ca="1">'2. melléklet'!E16+'3. melléklet'!E16</f>
        <v>0</v>
      </c>
      <c r="F16" s="131">
        <f t="shared" si="0"/>
        <v>155</v>
      </c>
    </row>
    <row r="17" spans="1:6">
      <c r="A17" s="5" t="s">
        <v>113</v>
      </c>
      <c r="B17" s="29" t="s">
        <v>114</v>
      </c>
      <c r="C17" s="130">
        <f ca="1">'2. melléklet'!C17+'3. melléklet'!C17</f>
        <v>0</v>
      </c>
      <c r="D17" s="130">
        <f ca="1">'2. melléklet'!D17+'3. melléklet'!D17</f>
        <v>0</v>
      </c>
      <c r="E17" s="130">
        <f ca="1">'2. melléklet'!E17+'3. melléklet'!E17</f>
        <v>0</v>
      </c>
      <c r="F17" s="131">
        <f t="shared" si="0"/>
        <v>0</v>
      </c>
    </row>
    <row r="18" spans="1:6">
      <c r="A18" s="5" t="s">
        <v>115</v>
      </c>
      <c r="B18" s="29" t="s">
        <v>116</v>
      </c>
      <c r="C18" s="130">
        <f ca="1">'2. melléklet'!C18+'3. melléklet'!C18</f>
        <v>0</v>
      </c>
      <c r="D18" s="130">
        <f ca="1">'2. melléklet'!D18+'3. melléklet'!D18</f>
        <v>0</v>
      </c>
      <c r="E18" s="130">
        <f ca="1">'2. melléklet'!E18+'3. melléklet'!E18</f>
        <v>0</v>
      </c>
      <c r="F18" s="131">
        <f t="shared" si="0"/>
        <v>0</v>
      </c>
    </row>
    <row r="19" spans="1:6">
      <c r="A19" s="5" t="s">
        <v>117</v>
      </c>
      <c r="B19" s="29" t="s">
        <v>118</v>
      </c>
      <c r="C19" s="130">
        <f ca="1">'2. melléklet'!C19+'3. melléklet'!C19</f>
        <v>0</v>
      </c>
      <c r="D19" s="130">
        <f ca="1">'2. melléklet'!D19+'3. melléklet'!D19</f>
        <v>0</v>
      </c>
      <c r="E19" s="130">
        <f ca="1">'2. melléklet'!E19+'3. melléklet'!E19</f>
        <v>0</v>
      </c>
      <c r="F19" s="131">
        <f t="shared" si="0"/>
        <v>0</v>
      </c>
    </row>
    <row r="20" spans="1:6">
      <c r="A20" s="5" t="s">
        <v>456</v>
      </c>
      <c r="B20" s="29" t="s">
        <v>119</v>
      </c>
      <c r="C20" s="130">
        <f ca="1">'2. melléklet'!C20+'3. melléklet'!C20</f>
        <v>0</v>
      </c>
      <c r="D20" s="130">
        <f ca="1">'2. melléklet'!D20+'3. melléklet'!D20</f>
        <v>0</v>
      </c>
      <c r="E20" s="130">
        <f ca="1">'2. melléklet'!E20+'3. melléklet'!E20</f>
        <v>0</v>
      </c>
      <c r="F20" s="131">
        <f t="shared" si="0"/>
        <v>0</v>
      </c>
    </row>
    <row r="21" spans="1:6" s="99" customFormat="1">
      <c r="A21" s="31" t="s">
        <v>395</v>
      </c>
      <c r="B21" s="32" t="s">
        <v>120</v>
      </c>
      <c r="C21" s="132">
        <f ca="1">'2. melléklet'!C21+'3. melléklet'!C21</f>
        <v>20811</v>
      </c>
      <c r="D21" s="132">
        <f ca="1">'2. melléklet'!D21+'3. melléklet'!D21</f>
        <v>0</v>
      </c>
      <c r="E21" s="130">
        <f ca="1">'2. melléklet'!E21+'3. melléklet'!E21</f>
        <v>0</v>
      </c>
      <c r="F21" s="100">
        <f t="shared" si="0"/>
        <v>20811</v>
      </c>
    </row>
    <row r="22" spans="1:6">
      <c r="A22" s="5" t="s">
        <v>121</v>
      </c>
      <c r="B22" s="29" t="s">
        <v>122</v>
      </c>
      <c r="C22" s="130">
        <f ca="1">'2. melléklet'!C22+'3. melléklet'!C22</f>
        <v>4333</v>
      </c>
      <c r="D22" s="130">
        <f ca="1">'2. melléklet'!D22+'3. melléklet'!D22</f>
        <v>0</v>
      </c>
      <c r="E22" s="130">
        <f ca="1">'2. melléklet'!E22+'3. melléklet'!E22</f>
        <v>0</v>
      </c>
      <c r="F22" s="131">
        <f t="shared" si="0"/>
        <v>4333</v>
      </c>
    </row>
    <row r="23" spans="1:6">
      <c r="A23" s="5" t="s">
        <v>123</v>
      </c>
      <c r="B23" s="29" t="s">
        <v>124</v>
      </c>
      <c r="C23" s="130">
        <f ca="1">'2. melléklet'!C23+'3. melléklet'!C23</f>
        <v>0</v>
      </c>
      <c r="D23" s="130">
        <f ca="1">'2. melléklet'!D23+'3. melléklet'!D23</f>
        <v>0</v>
      </c>
      <c r="E23" s="130">
        <f ca="1">'2. melléklet'!E23+'3. melléklet'!E23</f>
        <v>0</v>
      </c>
      <c r="F23" s="131">
        <f t="shared" si="0"/>
        <v>0</v>
      </c>
    </row>
    <row r="24" spans="1:6">
      <c r="A24" s="6" t="s">
        <v>125</v>
      </c>
      <c r="B24" s="29" t="s">
        <v>126</v>
      </c>
      <c r="C24" s="130">
        <f ca="1">'2. melléklet'!C24+'3. melléklet'!C24</f>
        <v>305</v>
      </c>
      <c r="D24" s="130">
        <f ca="1">'2. melléklet'!D24+'3. melléklet'!D24</f>
        <v>0</v>
      </c>
      <c r="E24" s="130">
        <f ca="1">'2. melléklet'!E24+'3. melléklet'!E24</f>
        <v>0</v>
      </c>
      <c r="F24" s="131">
        <f t="shared" si="0"/>
        <v>305</v>
      </c>
    </row>
    <row r="25" spans="1:6" s="99" customFormat="1">
      <c r="A25" s="7" t="s">
        <v>396</v>
      </c>
      <c r="B25" s="32" t="s">
        <v>127</v>
      </c>
      <c r="C25" s="132">
        <f ca="1">'2. melléklet'!C25+'3. melléklet'!C25</f>
        <v>4638</v>
      </c>
      <c r="D25" s="132">
        <f ca="1">'2. melléklet'!D25+'3. melléklet'!D25</f>
        <v>0</v>
      </c>
      <c r="E25" s="130">
        <f ca="1">'2. melléklet'!E25+'3. melléklet'!E25</f>
        <v>0</v>
      </c>
      <c r="F25" s="100">
        <f t="shared" si="0"/>
        <v>4638</v>
      </c>
    </row>
    <row r="26" spans="1:6" s="99" customFormat="1" ht="15.75">
      <c r="A26" s="50" t="s">
        <v>485</v>
      </c>
      <c r="B26" s="51" t="s">
        <v>128</v>
      </c>
      <c r="C26" s="133">
        <f ca="1">'2. melléklet'!C26+'3. melléklet'!C26</f>
        <v>25449</v>
      </c>
      <c r="D26" s="133">
        <f ca="1">'2. melléklet'!D26+'3. melléklet'!D26</f>
        <v>0</v>
      </c>
      <c r="E26" s="130">
        <f ca="1">'2. melléklet'!E26+'3. melléklet'!E26</f>
        <v>0</v>
      </c>
      <c r="F26" s="134">
        <f t="shared" si="0"/>
        <v>25449</v>
      </c>
    </row>
    <row r="27" spans="1:6" s="99" customFormat="1" ht="15.75">
      <c r="A27" s="38" t="s">
        <v>457</v>
      </c>
      <c r="B27" s="51" t="s">
        <v>129</v>
      </c>
      <c r="C27" s="133">
        <f ca="1">'2. melléklet'!C27+'3. melléklet'!C27</f>
        <v>5625</v>
      </c>
      <c r="D27" s="133">
        <f ca="1">'2. melléklet'!D27+'3. melléklet'!D27</f>
        <v>0</v>
      </c>
      <c r="E27" s="130">
        <f ca="1">'2. melléklet'!E27+'3. melléklet'!E27</f>
        <v>0</v>
      </c>
      <c r="F27" s="134">
        <f t="shared" si="0"/>
        <v>5625</v>
      </c>
    </row>
    <row r="28" spans="1:6">
      <c r="A28" s="5" t="s">
        <v>130</v>
      </c>
      <c r="B28" s="29" t="s">
        <v>131</v>
      </c>
      <c r="C28" s="130">
        <f ca="1">'2. melléklet'!C28+'3. melléklet'!C28</f>
        <v>10</v>
      </c>
      <c r="D28" s="130">
        <f ca="1">'2. melléklet'!D28+'3. melléklet'!D28</f>
        <v>0</v>
      </c>
      <c r="E28" s="130">
        <f ca="1">'2. melléklet'!E28+'3. melléklet'!E28</f>
        <v>0</v>
      </c>
      <c r="F28" s="131">
        <f t="shared" si="0"/>
        <v>10</v>
      </c>
    </row>
    <row r="29" spans="1:6">
      <c r="A29" s="5" t="s">
        <v>132</v>
      </c>
      <c r="B29" s="29" t="s">
        <v>133</v>
      </c>
      <c r="C29" s="130">
        <f ca="1">'2. melléklet'!C29+'3. melléklet'!C29</f>
        <v>1774</v>
      </c>
      <c r="D29" s="130">
        <f ca="1">'2. melléklet'!D29+'3. melléklet'!D29</f>
        <v>0</v>
      </c>
      <c r="E29" s="130">
        <f ca="1">'2. melléklet'!E29+'3. melléklet'!E29</f>
        <v>0</v>
      </c>
      <c r="F29" s="131">
        <f t="shared" si="0"/>
        <v>1774</v>
      </c>
    </row>
    <row r="30" spans="1:6">
      <c r="A30" s="5" t="s">
        <v>134</v>
      </c>
      <c r="B30" s="29" t="s">
        <v>135</v>
      </c>
      <c r="C30" s="130">
        <f ca="1">'2. melléklet'!C30+'3. melléklet'!C30</f>
        <v>0</v>
      </c>
      <c r="D30" s="130">
        <f ca="1">'2. melléklet'!D30+'3. melléklet'!D30</f>
        <v>0</v>
      </c>
      <c r="E30" s="130">
        <f ca="1">'2. melléklet'!E30+'3. melléklet'!E30</f>
        <v>0</v>
      </c>
      <c r="F30" s="131">
        <f t="shared" si="0"/>
        <v>0</v>
      </c>
    </row>
    <row r="31" spans="1:6" s="99" customFormat="1">
      <c r="A31" s="7" t="s">
        <v>397</v>
      </c>
      <c r="B31" s="32" t="s">
        <v>136</v>
      </c>
      <c r="C31" s="132">
        <f ca="1">'2. melléklet'!C31+'3. melléklet'!C31</f>
        <v>1784</v>
      </c>
      <c r="D31" s="132">
        <f ca="1">'2. melléklet'!D31+'3. melléklet'!D31</f>
        <v>0</v>
      </c>
      <c r="E31" s="130">
        <f ca="1">'2. melléklet'!E31+'3. melléklet'!E31</f>
        <v>0</v>
      </c>
      <c r="F31" s="100">
        <f t="shared" si="0"/>
        <v>1784</v>
      </c>
    </row>
    <row r="32" spans="1:6">
      <c r="A32" s="5" t="s">
        <v>137</v>
      </c>
      <c r="B32" s="29" t="s">
        <v>138</v>
      </c>
      <c r="C32" s="130">
        <f ca="1">'2. melléklet'!C32+'3. melléklet'!C32</f>
        <v>106</v>
      </c>
      <c r="D32" s="130">
        <f ca="1">'2. melléklet'!D32+'3. melléklet'!D32</f>
        <v>0</v>
      </c>
      <c r="E32" s="130">
        <f ca="1">'2. melléklet'!E32+'3. melléklet'!E32</f>
        <v>0</v>
      </c>
      <c r="F32" s="131">
        <f t="shared" si="0"/>
        <v>106</v>
      </c>
    </row>
    <row r="33" spans="1:6">
      <c r="A33" s="5" t="s">
        <v>139</v>
      </c>
      <c r="B33" s="29" t="s">
        <v>140</v>
      </c>
      <c r="C33" s="130">
        <f ca="1">'2. melléklet'!C33+'3. melléklet'!C33</f>
        <v>305</v>
      </c>
      <c r="D33" s="130">
        <f ca="1">'2. melléklet'!D33+'3. melléklet'!D33</f>
        <v>0</v>
      </c>
      <c r="E33" s="130">
        <f ca="1">'2. melléklet'!E33+'3. melléklet'!E33</f>
        <v>0</v>
      </c>
      <c r="F33" s="131">
        <f t="shared" si="0"/>
        <v>305</v>
      </c>
    </row>
    <row r="34" spans="1:6" s="99" customFormat="1" ht="15" customHeight="1">
      <c r="A34" s="7" t="s">
        <v>486</v>
      </c>
      <c r="B34" s="32" t="s">
        <v>141</v>
      </c>
      <c r="C34" s="132">
        <f ca="1">'2. melléklet'!C34+'3. melléklet'!C34</f>
        <v>411</v>
      </c>
      <c r="D34" s="132">
        <f ca="1">'2. melléklet'!D34+'3. melléklet'!D34</f>
        <v>0</v>
      </c>
      <c r="E34" s="130">
        <f ca="1">'2. melléklet'!E34+'3. melléklet'!E34</f>
        <v>0</v>
      </c>
      <c r="F34" s="100">
        <f t="shared" si="0"/>
        <v>411</v>
      </c>
    </row>
    <row r="35" spans="1:6">
      <c r="A35" s="5" t="s">
        <v>142</v>
      </c>
      <c r="B35" s="29" t="s">
        <v>143</v>
      </c>
      <c r="C35" s="130">
        <f ca="1">'2. melléklet'!C35+'3. melléklet'!C35</f>
        <v>4542</v>
      </c>
      <c r="D35" s="130">
        <f ca="1">'2. melléklet'!D35+'3. melléklet'!D35</f>
        <v>0</v>
      </c>
      <c r="E35" s="130">
        <f ca="1">'2. melléklet'!E35+'3. melléklet'!E35</f>
        <v>0</v>
      </c>
      <c r="F35" s="131">
        <f t="shared" si="0"/>
        <v>4542</v>
      </c>
    </row>
    <row r="36" spans="1:6">
      <c r="A36" s="5" t="s">
        <v>144</v>
      </c>
      <c r="B36" s="29" t="s">
        <v>145</v>
      </c>
      <c r="C36" s="130">
        <f ca="1">'2. melléklet'!C36+'3. melléklet'!C36</f>
        <v>3936</v>
      </c>
      <c r="D36" s="130">
        <f ca="1">'2. melléklet'!D36+'3. melléklet'!D36</f>
        <v>0</v>
      </c>
      <c r="E36" s="130">
        <f ca="1">'2. melléklet'!E36+'3. melléklet'!E36</f>
        <v>0</v>
      </c>
      <c r="F36" s="131">
        <f t="shared" si="0"/>
        <v>3936</v>
      </c>
    </row>
    <row r="37" spans="1:6">
      <c r="A37" s="5" t="s">
        <v>458</v>
      </c>
      <c r="B37" s="29" t="s">
        <v>146</v>
      </c>
      <c r="C37" s="130">
        <f ca="1">'2. melléklet'!C37+'3. melléklet'!C37</f>
        <v>0</v>
      </c>
      <c r="D37" s="130">
        <f ca="1">'2. melléklet'!D37+'3. melléklet'!D37</f>
        <v>0</v>
      </c>
      <c r="E37" s="130">
        <f ca="1">'2. melléklet'!E37+'3. melléklet'!E37</f>
        <v>0</v>
      </c>
      <c r="F37" s="131">
        <f t="shared" si="0"/>
        <v>0</v>
      </c>
    </row>
    <row r="38" spans="1:6">
      <c r="A38" s="5" t="s">
        <v>147</v>
      </c>
      <c r="B38" s="29" t="s">
        <v>148</v>
      </c>
      <c r="C38" s="130">
        <f ca="1">'2. melléklet'!C38+'3. melléklet'!C38</f>
        <v>333</v>
      </c>
      <c r="D38" s="130">
        <f ca="1">'2. melléklet'!D38+'3. melléklet'!D38</f>
        <v>0</v>
      </c>
      <c r="E38" s="130">
        <f ca="1">'2. melléklet'!E38+'3. melléklet'!E38</f>
        <v>0</v>
      </c>
      <c r="F38" s="131">
        <f t="shared" si="0"/>
        <v>333</v>
      </c>
    </row>
    <row r="39" spans="1:6">
      <c r="A39" s="10" t="s">
        <v>459</v>
      </c>
      <c r="B39" s="29" t="s">
        <v>149</v>
      </c>
      <c r="C39" s="130">
        <f ca="1">'2. melléklet'!C39+'3. melléklet'!C39</f>
        <v>603</v>
      </c>
      <c r="D39" s="130">
        <f ca="1">'2. melléklet'!D39+'3. melléklet'!D39</f>
        <v>0</v>
      </c>
      <c r="E39" s="130">
        <f ca="1">'2. melléklet'!E39+'3. melléklet'!E39</f>
        <v>0</v>
      </c>
      <c r="F39" s="131">
        <f t="shared" si="0"/>
        <v>603</v>
      </c>
    </row>
    <row r="40" spans="1:6">
      <c r="A40" s="6" t="s">
        <v>150</v>
      </c>
      <c r="B40" s="29" t="s">
        <v>151</v>
      </c>
      <c r="C40" s="130">
        <f ca="1">'2. melléklet'!C40+'3. melléklet'!C40</f>
        <v>500</v>
      </c>
      <c r="D40" s="130">
        <f ca="1">'2. melléklet'!D40+'3. melléklet'!D40</f>
        <v>0</v>
      </c>
      <c r="E40" s="130">
        <f ca="1">'2. melléklet'!E40+'3. melléklet'!E40</f>
        <v>0</v>
      </c>
      <c r="F40" s="131">
        <f t="shared" si="0"/>
        <v>500</v>
      </c>
    </row>
    <row r="41" spans="1:6">
      <c r="A41" s="5" t="s">
        <v>460</v>
      </c>
      <c r="B41" s="29" t="s">
        <v>152</v>
      </c>
      <c r="C41" s="130">
        <f ca="1">'2. melléklet'!C41+'3. melléklet'!C41</f>
        <v>3805</v>
      </c>
      <c r="D41" s="130">
        <f ca="1">'2. melléklet'!D41+'3. melléklet'!D41</f>
        <v>0</v>
      </c>
      <c r="E41" s="130">
        <f ca="1">'2. melléklet'!E41+'3. melléklet'!E41</f>
        <v>0</v>
      </c>
      <c r="F41" s="131">
        <f t="shared" si="0"/>
        <v>3805</v>
      </c>
    </row>
    <row r="42" spans="1:6" s="99" customFormat="1">
      <c r="A42" s="7" t="s">
        <v>398</v>
      </c>
      <c r="B42" s="32" t="s">
        <v>153</v>
      </c>
      <c r="C42" s="132">
        <f ca="1">'2. melléklet'!C42+'3. melléklet'!C42</f>
        <v>13719</v>
      </c>
      <c r="D42" s="132">
        <f ca="1">'2. melléklet'!D42+'3. melléklet'!D42</f>
        <v>0</v>
      </c>
      <c r="E42" s="130">
        <f ca="1">'2. melléklet'!E42+'3. melléklet'!E42</f>
        <v>0</v>
      </c>
      <c r="F42" s="100">
        <f t="shared" si="0"/>
        <v>13719</v>
      </c>
    </row>
    <row r="43" spans="1:6">
      <c r="A43" s="5" t="s">
        <v>154</v>
      </c>
      <c r="B43" s="29" t="s">
        <v>155</v>
      </c>
      <c r="C43" s="130">
        <f ca="1">'2. melléklet'!C43+'3. melléklet'!C43</f>
        <v>573</v>
      </c>
      <c r="D43" s="130">
        <f ca="1">'2. melléklet'!D43+'3. melléklet'!D43</f>
        <v>0</v>
      </c>
      <c r="E43" s="130">
        <f ca="1">'2. melléklet'!E43+'3. melléklet'!E43</f>
        <v>0</v>
      </c>
      <c r="F43" s="131">
        <f t="shared" si="0"/>
        <v>573</v>
      </c>
    </row>
    <row r="44" spans="1:6">
      <c r="A44" s="5" t="s">
        <v>156</v>
      </c>
      <c r="B44" s="29" t="s">
        <v>157</v>
      </c>
      <c r="C44" s="130">
        <f ca="1">'2. melléklet'!C44+'3. melléklet'!C44</f>
        <v>268</v>
      </c>
      <c r="D44" s="130">
        <f ca="1">'2. melléklet'!D44+'3. melléklet'!D44</f>
        <v>0</v>
      </c>
      <c r="E44" s="130">
        <f ca="1">'2. melléklet'!E44+'3. melléklet'!E44</f>
        <v>0</v>
      </c>
      <c r="F44" s="131">
        <f t="shared" si="0"/>
        <v>268</v>
      </c>
    </row>
    <row r="45" spans="1:6" s="99" customFormat="1">
      <c r="A45" s="7" t="s">
        <v>399</v>
      </c>
      <c r="B45" s="32" t="s">
        <v>158</v>
      </c>
      <c r="C45" s="132">
        <f ca="1">'2. melléklet'!C45+'3. melléklet'!C45</f>
        <v>841</v>
      </c>
      <c r="D45" s="132">
        <f ca="1">'2. melléklet'!D45+'3. melléklet'!D45</f>
        <v>0</v>
      </c>
      <c r="E45" s="130">
        <f ca="1">'2. melléklet'!E45+'3. melléklet'!E45</f>
        <v>0</v>
      </c>
      <c r="F45" s="100">
        <f t="shared" si="0"/>
        <v>841</v>
      </c>
    </row>
    <row r="46" spans="1:6">
      <c r="A46" s="5" t="s">
        <v>159</v>
      </c>
      <c r="B46" s="29" t="s">
        <v>160</v>
      </c>
      <c r="C46" s="130">
        <f ca="1">'2. melléklet'!C46+'3. melléklet'!C46</f>
        <v>2859</v>
      </c>
      <c r="D46" s="130">
        <f ca="1">'2. melléklet'!D46+'3. melléklet'!D46</f>
        <v>0</v>
      </c>
      <c r="E46" s="130">
        <f ca="1">'2. melléklet'!E46+'3. melléklet'!E46</f>
        <v>3</v>
      </c>
      <c r="F46" s="131">
        <f t="shared" si="0"/>
        <v>2862</v>
      </c>
    </row>
    <row r="47" spans="1:6">
      <c r="A47" s="5" t="s">
        <v>161</v>
      </c>
      <c r="B47" s="29" t="s">
        <v>162</v>
      </c>
      <c r="C47" s="130">
        <f ca="1">'2. melléklet'!C47+'3. melléklet'!C47</f>
        <v>0</v>
      </c>
      <c r="D47" s="130">
        <f ca="1">'2. melléklet'!D47+'3. melléklet'!D47</f>
        <v>0</v>
      </c>
      <c r="E47" s="130">
        <f ca="1">'2. melléklet'!E47+'3. melléklet'!E47</f>
        <v>0</v>
      </c>
      <c r="F47" s="131">
        <f t="shared" si="0"/>
        <v>0</v>
      </c>
    </row>
    <row r="48" spans="1:6">
      <c r="A48" s="5" t="s">
        <v>461</v>
      </c>
      <c r="B48" s="29" t="s">
        <v>163</v>
      </c>
      <c r="C48" s="130">
        <f ca="1">'2. melléklet'!C48+'3. melléklet'!C48</f>
        <v>0</v>
      </c>
      <c r="D48" s="130">
        <f ca="1">'2. melléklet'!D48+'3. melléklet'!D48</f>
        <v>0</v>
      </c>
      <c r="E48" s="130">
        <f ca="1">'2. melléklet'!E48+'3. melléklet'!E48</f>
        <v>0</v>
      </c>
      <c r="F48" s="131">
        <f t="shared" si="0"/>
        <v>0</v>
      </c>
    </row>
    <row r="49" spans="1:6">
      <c r="A49" s="5" t="s">
        <v>462</v>
      </c>
      <c r="B49" s="29" t="s">
        <v>164</v>
      </c>
      <c r="C49" s="130">
        <f ca="1">'2. melléklet'!C49+'3. melléklet'!C49</f>
        <v>0</v>
      </c>
      <c r="D49" s="130">
        <f ca="1">'2. melléklet'!D49+'3. melléklet'!D49</f>
        <v>0</v>
      </c>
      <c r="E49" s="130">
        <f ca="1">'2. melléklet'!E49+'3. melléklet'!E49</f>
        <v>0</v>
      </c>
      <c r="F49" s="131">
        <f t="shared" si="0"/>
        <v>0</v>
      </c>
    </row>
    <row r="50" spans="1:6">
      <c r="A50" s="5" t="s">
        <v>165</v>
      </c>
      <c r="B50" s="29" t="s">
        <v>166</v>
      </c>
      <c r="C50" s="121">
        <f ca="1">'2. melléklet'!C50+'3. melléklet'!C50</f>
        <v>0</v>
      </c>
      <c r="D50" s="121">
        <f ca="1">'2. melléklet'!D50+'3. melléklet'!D50</f>
        <v>0</v>
      </c>
      <c r="E50" s="130">
        <f ca="1">'2. melléklet'!E50+'3. melléklet'!E50</f>
        <v>10</v>
      </c>
      <c r="F50" s="131">
        <f t="shared" si="0"/>
        <v>10</v>
      </c>
    </row>
    <row r="51" spans="1:6" s="99" customFormat="1">
      <c r="A51" s="7" t="s">
        <v>400</v>
      </c>
      <c r="B51" s="32" t="s">
        <v>167</v>
      </c>
      <c r="C51" s="132">
        <f ca="1">'2. melléklet'!C51+'3. melléklet'!C51</f>
        <v>2859</v>
      </c>
      <c r="D51" s="132">
        <f ca="1">'2. melléklet'!D51+'3. melléklet'!D51</f>
        <v>0</v>
      </c>
      <c r="E51" s="130">
        <f ca="1">'2. melléklet'!E51+'3. melléklet'!E51</f>
        <v>13</v>
      </c>
      <c r="F51" s="100">
        <f t="shared" si="0"/>
        <v>2872</v>
      </c>
    </row>
    <row r="52" spans="1:6" s="99" customFormat="1" ht="15.75">
      <c r="A52" s="38" t="s">
        <v>401</v>
      </c>
      <c r="B52" s="51" t="s">
        <v>168</v>
      </c>
      <c r="C52" s="133">
        <f ca="1">'2. melléklet'!C52+'3. melléklet'!C52</f>
        <v>19614</v>
      </c>
      <c r="D52" s="133">
        <f ca="1">'2. melléklet'!D52+'3. melléklet'!D52</f>
        <v>0</v>
      </c>
      <c r="E52" s="130">
        <f ca="1">'2. melléklet'!E52+'3. melléklet'!E52</f>
        <v>13</v>
      </c>
      <c r="F52" s="100">
        <f t="shared" si="0"/>
        <v>19627</v>
      </c>
    </row>
    <row r="53" spans="1:6">
      <c r="A53" s="13" t="s">
        <v>169</v>
      </c>
      <c r="B53" s="29" t="s">
        <v>170</v>
      </c>
      <c r="C53" s="130">
        <f ca="1">'2. melléklet'!C53+'3. melléklet'!C53</f>
        <v>0</v>
      </c>
      <c r="D53" s="130">
        <f ca="1">'2. melléklet'!D53+'3. melléklet'!D53</f>
        <v>0</v>
      </c>
      <c r="E53" s="130">
        <f ca="1">'2. melléklet'!E53+'3. melléklet'!E53</f>
        <v>0</v>
      </c>
      <c r="F53" s="131">
        <f t="shared" si="0"/>
        <v>0</v>
      </c>
    </row>
    <row r="54" spans="1:6">
      <c r="A54" s="13" t="s">
        <v>402</v>
      </c>
      <c r="B54" s="29" t="s">
        <v>171</v>
      </c>
      <c r="C54" s="130">
        <f ca="1">'2. melléklet'!C54+'3. melléklet'!C54</f>
        <v>168</v>
      </c>
      <c r="D54" s="130">
        <f ca="1">'2. melléklet'!D54+'3. melléklet'!D54</f>
        <v>0</v>
      </c>
      <c r="E54" s="130">
        <f ca="1">'2. melléklet'!E54+'3. melléklet'!E54</f>
        <v>0</v>
      </c>
      <c r="F54" s="131">
        <f t="shared" si="0"/>
        <v>168</v>
      </c>
    </row>
    <row r="55" spans="1:6">
      <c r="A55" s="17" t="s">
        <v>463</v>
      </c>
      <c r="B55" s="29" t="s">
        <v>172</v>
      </c>
      <c r="C55" s="130">
        <f ca="1">'2. melléklet'!C55+'3. melléklet'!C55</f>
        <v>0</v>
      </c>
      <c r="D55" s="130">
        <f ca="1">'2. melléklet'!D55+'3. melléklet'!D55</f>
        <v>0</v>
      </c>
      <c r="E55" s="130">
        <f ca="1">'2. melléklet'!E55+'3. melléklet'!E55</f>
        <v>0</v>
      </c>
      <c r="F55" s="131">
        <f t="shared" si="0"/>
        <v>0</v>
      </c>
    </row>
    <row r="56" spans="1:6">
      <c r="A56" s="17" t="s">
        <v>464</v>
      </c>
      <c r="B56" s="29" t="s">
        <v>173</v>
      </c>
      <c r="C56" s="130">
        <f ca="1">'2. melléklet'!C56+'3. melléklet'!C56</f>
        <v>0</v>
      </c>
      <c r="D56" s="130">
        <f ca="1">'2. melléklet'!D56+'3. melléklet'!D56</f>
        <v>0</v>
      </c>
      <c r="E56" s="130">
        <f ca="1">'2. melléklet'!E56+'3. melléklet'!E56</f>
        <v>0</v>
      </c>
      <c r="F56" s="131">
        <f t="shared" si="0"/>
        <v>0</v>
      </c>
    </row>
    <row r="57" spans="1:6">
      <c r="A57" s="17" t="s">
        <v>465</v>
      </c>
      <c r="B57" s="29" t="s">
        <v>174</v>
      </c>
      <c r="C57" s="130">
        <f ca="1">'2. melléklet'!C57+'3. melléklet'!C57</f>
        <v>0</v>
      </c>
      <c r="D57" s="130">
        <f ca="1">'2. melléklet'!D57+'3. melléklet'!D57</f>
        <v>0</v>
      </c>
      <c r="E57" s="130">
        <f ca="1">'2. melléklet'!E57+'3. melléklet'!E57</f>
        <v>0</v>
      </c>
      <c r="F57" s="131">
        <f t="shared" si="0"/>
        <v>0</v>
      </c>
    </row>
    <row r="58" spans="1:6">
      <c r="A58" s="13" t="s">
        <v>466</v>
      </c>
      <c r="B58" s="29" t="s">
        <v>175</v>
      </c>
      <c r="C58" s="130">
        <f ca="1">'2. melléklet'!C58+'3. melléklet'!C58</f>
        <v>0</v>
      </c>
      <c r="D58" s="130">
        <f ca="1">'2. melléklet'!D58+'3. melléklet'!D58</f>
        <v>0</v>
      </c>
      <c r="E58" s="130">
        <f ca="1">'2. melléklet'!E58+'3. melléklet'!E58</f>
        <v>0</v>
      </c>
      <c r="F58" s="131">
        <f t="shared" si="0"/>
        <v>0</v>
      </c>
    </row>
    <row r="59" spans="1:6">
      <c r="A59" s="13" t="s">
        <v>467</v>
      </c>
      <c r="B59" s="29" t="s">
        <v>176</v>
      </c>
      <c r="C59" s="130">
        <f ca="1">'2. melléklet'!C59+'3. melléklet'!C59</f>
        <v>380</v>
      </c>
      <c r="D59" s="130">
        <f ca="1">'2. melléklet'!D59+'3. melléklet'!D59</f>
        <v>0</v>
      </c>
      <c r="E59" s="130">
        <f ca="1">'2. melléklet'!E59+'3. melléklet'!E59</f>
        <v>0</v>
      </c>
      <c r="F59" s="131">
        <f t="shared" si="0"/>
        <v>380</v>
      </c>
    </row>
    <row r="60" spans="1:6">
      <c r="A60" s="13" t="s">
        <v>468</v>
      </c>
      <c r="B60" s="29" t="s">
        <v>177</v>
      </c>
      <c r="C60" s="130">
        <f ca="1">'2. melléklet'!C60+'3. melléklet'!C60</f>
        <v>4933</v>
      </c>
      <c r="D60" s="130">
        <f ca="1">'2. melléklet'!D60+'3. melléklet'!D60</f>
        <v>0</v>
      </c>
      <c r="E60" s="130">
        <f ca="1">'2. melléklet'!E60+'3. melléklet'!E60</f>
        <v>0</v>
      </c>
      <c r="F60" s="131">
        <f t="shared" si="0"/>
        <v>4933</v>
      </c>
    </row>
    <row r="61" spans="1:6" s="99" customFormat="1" ht="15.75">
      <c r="A61" s="48" t="s">
        <v>430</v>
      </c>
      <c r="B61" s="51" t="s">
        <v>178</v>
      </c>
      <c r="C61" s="133">
        <f ca="1">'2. melléklet'!C61+'3. melléklet'!C61</f>
        <v>5481</v>
      </c>
      <c r="D61" s="133">
        <f ca="1">'2. melléklet'!D61+'3. melléklet'!D61</f>
        <v>0</v>
      </c>
      <c r="E61" s="130">
        <f ca="1">'2. melléklet'!E61+'3. melléklet'!E61</f>
        <v>0</v>
      </c>
      <c r="F61" s="134">
        <f t="shared" si="0"/>
        <v>5481</v>
      </c>
    </row>
    <row r="62" spans="1:6">
      <c r="A62" s="12" t="s">
        <v>469</v>
      </c>
      <c r="B62" s="29" t="s">
        <v>179</v>
      </c>
      <c r="C62" s="130">
        <f ca="1">'2. melléklet'!C62+'3. melléklet'!C62</f>
        <v>0</v>
      </c>
      <c r="D62" s="130">
        <f ca="1">'2. melléklet'!D62+'3. melléklet'!D62</f>
        <v>0</v>
      </c>
      <c r="E62" s="130">
        <f ca="1">'2. melléklet'!E62+'3. melléklet'!E62</f>
        <v>0</v>
      </c>
      <c r="F62" s="131">
        <f t="shared" si="0"/>
        <v>0</v>
      </c>
    </row>
    <row r="63" spans="1:6">
      <c r="A63" s="12" t="s">
        <v>180</v>
      </c>
      <c r="B63" s="29" t="s">
        <v>181</v>
      </c>
      <c r="C63" s="130">
        <f ca="1">'2. melléklet'!C63+'3. melléklet'!C63</f>
        <v>0</v>
      </c>
      <c r="D63" s="130">
        <f ca="1">'2. melléklet'!D63+'3. melléklet'!D63</f>
        <v>0</v>
      </c>
      <c r="E63" s="130">
        <f ca="1">'2. melléklet'!E63+'3. melléklet'!E63</f>
        <v>0</v>
      </c>
      <c r="F63" s="131">
        <f t="shared" si="0"/>
        <v>0</v>
      </c>
    </row>
    <row r="64" spans="1:6">
      <c r="A64" s="12" t="s">
        <v>182</v>
      </c>
      <c r="B64" s="29" t="s">
        <v>183</v>
      </c>
      <c r="C64" s="130">
        <f ca="1">'2. melléklet'!C64+'3. melléklet'!C64</f>
        <v>0</v>
      </c>
      <c r="D64" s="130">
        <f ca="1">'2. melléklet'!D64+'3. melléklet'!D64</f>
        <v>0</v>
      </c>
      <c r="E64" s="130">
        <f ca="1">'2. melléklet'!E64+'3. melléklet'!E64</f>
        <v>0</v>
      </c>
      <c r="F64" s="131">
        <f t="shared" si="0"/>
        <v>0</v>
      </c>
    </row>
    <row r="65" spans="1:6">
      <c r="A65" s="12" t="s">
        <v>431</v>
      </c>
      <c r="B65" s="29" t="s">
        <v>184</v>
      </c>
      <c r="C65" s="130">
        <f ca="1">'2. melléklet'!C65+'3. melléklet'!C65</f>
        <v>0</v>
      </c>
      <c r="D65" s="130">
        <f ca="1">'2. melléklet'!D65+'3. melléklet'!D65</f>
        <v>0</v>
      </c>
      <c r="E65" s="130">
        <f ca="1">'2. melléklet'!E65+'3. melléklet'!E65</f>
        <v>0</v>
      </c>
      <c r="F65" s="131">
        <f t="shared" si="0"/>
        <v>0</v>
      </c>
    </row>
    <row r="66" spans="1:6">
      <c r="A66" s="12" t="s">
        <v>470</v>
      </c>
      <c r="B66" s="29" t="s">
        <v>185</v>
      </c>
      <c r="C66" s="130">
        <f ca="1">'2. melléklet'!C66+'3. melléklet'!C66</f>
        <v>0</v>
      </c>
      <c r="D66" s="130">
        <f ca="1">'2. melléklet'!D66+'3. melléklet'!D66</f>
        <v>0</v>
      </c>
      <c r="E66" s="130">
        <f ca="1">'2. melléklet'!E66+'3. melléklet'!E66</f>
        <v>0</v>
      </c>
      <c r="F66" s="131">
        <f t="shared" si="0"/>
        <v>0</v>
      </c>
    </row>
    <row r="67" spans="1:6">
      <c r="A67" s="12" t="s">
        <v>433</v>
      </c>
      <c r="B67" s="29" t="s">
        <v>186</v>
      </c>
      <c r="C67" s="130">
        <f ca="1">'2. melléklet'!C67+'3. melléklet'!C67</f>
        <v>721</v>
      </c>
      <c r="D67" s="130">
        <f ca="1">'2. melléklet'!D67+'3. melléklet'!D67</f>
        <v>0</v>
      </c>
      <c r="E67" s="130">
        <f ca="1">'2. melléklet'!E67+'3. melléklet'!E67</f>
        <v>0</v>
      </c>
      <c r="F67" s="131">
        <f t="shared" si="0"/>
        <v>721</v>
      </c>
    </row>
    <row r="68" spans="1:6">
      <c r="A68" s="12" t="s">
        <v>471</v>
      </c>
      <c r="B68" s="29" t="s">
        <v>187</v>
      </c>
      <c r="C68" s="130">
        <f ca="1">'2. melléklet'!C68+'3. melléklet'!C68</f>
        <v>0</v>
      </c>
      <c r="D68" s="130">
        <f ca="1">'2. melléklet'!D68+'3. melléklet'!D68</f>
        <v>0</v>
      </c>
      <c r="E68" s="130">
        <f ca="1">'2. melléklet'!E68+'3. melléklet'!E68</f>
        <v>0</v>
      </c>
      <c r="F68" s="131">
        <f t="shared" si="0"/>
        <v>0</v>
      </c>
    </row>
    <row r="69" spans="1:6">
      <c r="A69" s="12" t="s">
        <v>472</v>
      </c>
      <c r="B69" s="29" t="s">
        <v>188</v>
      </c>
      <c r="C69" s="130">
        <f ca="1">'2. melléklet'!C69+'3. melléklet'!C69</f>
        <v>0</v>
      </c>
      <c r="D69" s="130">
        <f ca="1">'2. melléklet'!D69+'3. melléklet'!D69</f>
        <v>0</v>
      </c>
      <c r="E69" s="130">
        <f ca="1">'2. melléklet'!E69+'3. melléklet'!E69</f>
        <v>0</v>
      </c>
      <c r="F69" s="131">
        <f t="shared" si="0"/>
        <v>0</v>
      </c>
    </row>
    <row r="70" spans="1:6">
      <c r="A70" s="12" t="s">
        <v>189</v>
      </c>
      <c r="B70" s="29" t="s">
        <v>190</v>
      </c>
      <c r="C70" s="130">
        <f ca="1">'2. melléklet'!C70+'3. melléklet'!C70</f>
        <v>0</v>
      </c>
      <c r="D70" s="130">
        <f ca="1">'2. melléklet'!D70+'3. melléklet'!D70</f>
        <v>0</v>
      </c>
      <c r="E70" s="130">
        <f ca="1">'2. melléklet'!E70+'3. melléklet'!E70</f>
        <v>0</v>
      </c>
      <c r="F70" s="131">
        <f t="shared" si="0"/>
        <v>0</v>
      </c>
    </row>
    <row r="71" spans="1:6">
      <c r="A71" s="21" t="s">
        <v>191</v>
      </c>
      <c r="B71" s="29" t="s">
        <v>192</v>
      </c>
      <c r="C71" s="130">
        <f ca="1">'2. melléklet'!C71+'3. melléklet'!C71</f>
        <v>0</v>
      </c>
      <c r="D71" s="130">
        <f ca="1">'2. melléklet'!D71+'3. melléklet'!D71</f>
        <v>0</v>
      </c>
      <c r="E71" s="130">
        <f ca="1">'2. melléklet'!E71+'3. melléklet'!E71</f>
        <v>0</v>
      </c>
      <c r="F71" s="131">
        <f t="shared" si="0"/>
        <v>0</v>
      </c>
    </row>
    <row r="72" spans="1:6">
      <c r="A72" s="12" t="s">
        <v>674</v>
      </c>
      <c r="B72" s="29" t="s">
        <v>193</v>
      </c>
      <c r="C72" s="130">
        <f ca="1">'2. melléklet'!C72+'3. melléklet'!C72</f>
        <v>0</v>
      </c>
      <c r="D72" s="130">
        <f ca="1">'2. melléklet'!D72+'3. melléklet'!D72</f>
        <v>0</v>
      </c>
      <c r="E72" s="130">
        <f ca="1">'2. melléklet'!E72+'3. melléklet'!E72</f>
        <v>0</v>
      </c>
      <c r="F72" s="131">
        <f t="shared" si="0"/>
        <v>0</v>
      </c>
    </row>
    <row r="73" spans="1:6">
      <c r="A73" s="21" t="s">
        <v>473</v>
      </c>
      <c r="B73" s="29" t="s">
        <v>194</v>
      </c>
      <c r="C73" s="121">
        <f ca="1">'2. melléklet'!C73+'3. melléklet'!C73</f>
        <v>5</v>
      </c>
      <c r="D73" s="121">
        <f ca="1">'2. melléklet'!D73+'3. melléklet'!D73</f>
        <v>100</v>
      </c>
      <c r="E73" s="130">
        <f ca="1">'2. melléklet'!E73+'3. melléklet'!E73</f>
        <v>0</v>
      </c>
      <c r="F73" s="131">
        <f t="shared" ref="F73:F125" si="1">SUM(C73:E73)</f>
        <v>105</v>
      </c>
    </row>
    <row r="74" spans="1:6">
      <c r="A74" s="21" t="s">
        <v>676</v>
      </c>
      <c r="B74" s="29" t="s">
        <v>675</v>
      </c>
      <c r="C74" s="130">
        <f ca="1">'2. melléklet'!C74+'3. melléklet'!C74</f>
        <v>13133</v>
      </c>
      <c r="D74" s="130">
        <f ca="1">'2. melléklet'!D74+'3. melléklet'!D74</f>
        <v>0</v>
      </c>
      <c r="E74" s="130">
        <f ca="1">'2. melléklet'!E74+'3. melléklet'!E74</f>
        <v>0</v>
      </c>
      <c r="F74" s="131">
        <f t="shared" si="1"/>
        <v>13133</v>
      </c>
    </row>
    <row r="75" spans="1:6" s="99" customFormat="1" ht="15.75">
      <c r="A75" s="48" t="s">
        <v>436</v>
      </c>
      <c r="B75" s="51" t="s">
        <v>195</v>
      </c>
      <c r="C75" s="133">
        <f ca="1">'2. melléklet'!C75+'3. melléklet'!C75</f>
        <v>13859</v>
      </c>
      <c r="D75" s="133">
        <f ca="1">'2. melléklet'!D75+'3. melléklet'!D75</f>
        <v>100</v>
      </c>
      <c r="E75" s="130">
        <f ca="1">'2. melléklet'!E75+'3. melléklet'!E75</f>
        <v>0</v>
      </c>
      <c r="F75" s="134">
        <f t="shared" si="1"/>
        <v>13959</v>
      </c>
    </row>
    <row r="76" spans="1:6" s="99" customFormat="1" ht="15.75">
      <c r="A76" s="58" t="s">
        <v>48</v>
      </c>
      <c r="B76" s="51"/>
      <c r="C76" s="130">
        <f ca="1">'2. melléklet'!C76+'3. melléklet'!C76</f>
        <v>0</v>
      </c>
      <c r="D76" s="130">
        <f ca="1">'2. melléklet'!D76+'3. melléklet'!D76</f>
        <v>0</v>
      </c>
      <c r="E76" s="130">
        <f ca="1">'2. melléklet'!E76+'3. melléklet'!E76</f>
        <v>0</v>
      </c>
      <c r="F76" s="131">
        <f t="shared" si="1"/>
        <v>0</v>
      </c>
    </row>
    <row r="77" spans="1:6">
      <c r="A77" s="33" t="s">
        <v>196</v>
      </c>
      <c r="B77" s="29" t="s">
        <v>197</v>
      </c>
      <c r="C77" s="130">
        <f ca="1">'2. melléklet'!C77+'3. melléklet'!C77</f>
        <v>0</v>
      </c>
      <c r="D77" s="130">
        <f ca="1">'2. melléklet'!D77+'3. melléklet'!D77</f>
        <v>0</v>
      </c>
      <c r="E77" s="130">
        <f ca="1">'2. melléklet'!E77+'3. melléklet'!E77</f>
        <v>0</v>
      </c>
      <c r="F77" s="131">
        <f t="shared" si="1"/>
        <v>0</v>
      </c>
    </row>
    <row r="78" spans="1:6">
      <c r="A78" s="33" t="s">
        <v>474</v>
      </c>
      <c r="B78" s="29" t="s">
        <v>198</v>
      </c>
      <c r="C78" s="130">
        <f ca="1">'2. melléklet'!C78+'3. melléklet'!C78</f>
        <v>0</v>
      </c>
      <c r="D78" s="130">
        <f ca="1">'2. melléklet'!D78+'3. melléklet'!D78</f>
        <v>0</v>
      </c>
      <c r="E78" s="130">
        <f ca="1">'2. melléklet'!E78+'3. melléklet'!E78</f>
        <v>0</v>
      </c>
      <c r="F78" s="131">
        <f t="shared" si="1"/>
        <v>0</v>
      </c>
    </row>
    <row r="79" spans="1:6">
      <c r="A79" s="33" t="s">
        <v>199</v>
      </c>
      <c r="B79" s="29" t="s">
        <v>200</v>
      </c>
      <c r="C79" s="130">
        <f ca="1">'2. melléklet'!C79+'3. melléklet'!C79</f>
        <v>0</v>
      </c>
      <c r="D79" s="130">
        <f ca="1">'2. melléklet'!D79+'3. melléklet'!D79</f>
        <v>0</v>
      </c>
      <c r="E79" s="130">
        <f ca="1">'2. melléklet'!E79+'3. melléklet'!E79</f>
        <v>0</v>
      </c>
      <c r="F79" s="131">
        <f t="shared" si="1"/>
        <v>0</v>
      </c>
    </row>
    <row r="80" spans="1:6">
      <c r="A80" s="33" t="s">
        <v>201</v>
      </c>
      <c r="B80" s="29" t="s">
        <v>202</v>
      </c>
      <c r="C80" s="130">
        <f ca="1">'2. melléklet'!C80+'3. melléklet'!C80</f>
        <v>579</v>
      </c>
      <c r="D80" s="130">
        <f ca="1">'2. melléklet'!D80+'3. melléklet'!D80</f>
        <v>0</v>
      </c>
      <c r="E80" s="130">
        <f ca="1">'2. melléklet'!E80+'3. melléklet'!E80</f>
        <v>0</v>
      </c>
      <c r="F80" s="131">
        <f t="shared" si="1"/>
        <v>579</v>
      </c>
    </row>
    <row r="81" spans="1:6">
      <c r="A81" s="6" t="s">
        <v>203</v>
      </c>
      <c r="B81" s="29" t="s">
        <v>204</v>
      </c>
      <c r="C81" s="130">
        <f ca="1">'2. melléklet'!C81+'3. melléklet'!C81</f>
        <v>0</v>
      </c>
      <c r="D81" s="130">
        <f ca="1">'2. melléklet'!D81+'3. melléklet'!D81</f>
        <v>0</v>
      </c>
      <c r="E81" s="130">
        <f ca="1">'2. melléklet'!E81+'3. melléklet'!E81</f>
        <v>0</v>
      </c>
      <c r="F81" s="131">
        <f t="shared" si="1"/>
        <v>0</v>
      </c>
    </row>
    <row r="82" spans="1:6">
      <c r="A82" s="6" t="s">
        <v>205</v>
      </c>
      <c r="B82" s="29" t="s">
        <v>206</v>
      </c>
      <c r="C82" s="130">
        <f ca="1">'2. melléklet'!C82+'3. melléklet'!C82</f>
        <v>0</v>
      </c>
      <c r="D82" s="130">
        <f ca="1">'2. melléklet'!D82+'3. melléklet'!D82</f>
        <v>0</v>
      </c>
      <c r="E82" s="130">
        <f ca="1">'2. melléklet'!E82+'3. melléklet'!E82</f>
        <v>0</v>
      </c>
      <c r="F82" s="131">
        <f t="shared" si="1"/>
        <v>0</v>
      </c>
    </row>
    <row r="83" spans="1:6">
      <c r="A83" s="6" t="s">
        <v>207</v>
      </c>
      <c r="B83" s="29" t="s">
        <v>208</v>
      </c>
      <c r="C83" s="130">
        <f ca="1">'2. melléklet'!C83+'3. melléklet'!C83</f>
        <v>266</v>
      </c>
      <c r="D83" s="130">
        <f ca="1">'2. melléklet'!D83+'3. melléklet'!D83</f>
        <v>0</v>
      </c>
      <c r="E83" s="130">
        <f ca="1">'2. melléklet'!E83+'3. melléklet'!E83</f>
        <v>0</v>
      </c>
      <c r="F83" s="131">
        <f t="shared" si="1"/>
        <v>266</v>
      </c>
    </row>
    <row r="84" spans="1:6" s="99" customFormat="1" ht="15.75">
      <c r="A84" s="49" t="s">
        <v>438</v>
      </c>
      <c r="B84" s="51" t="s">
        <v>209</v>
      </c>
      <c r="C84" s="133">
        <f ca="1">'2. melléklet'!C84+'3. melléklet'!C84</f>
        <v>845</v>
      </c>
      <c r="D84" s="133">
        <f ca="1">'2. melléklet'!D84+'3. melléklet'!D84</f>
        <v>0</v>
      </c>
      <c r="E84" s="133">
        <f ca="1">'2. melléklet'!E84+'3. melléklet'!E84</f>
        <v>0</v>
      </c>
      <c r="F84" s="134">
        <f t="shared" si="1"/>
        <v>845</v>
      </c>
    </row>
    <row r="85" spans="1:6">
      <c r="A85" s="13" t="s">
        <v>210</v>
      </c>
      <c r="B85" s="29" t="s">
        <v>211</v>
      </c>
      <c r="C85" s="130">
        <f ca="1">'2. melléklet'!C85+'3. melléklet'!C85</f>
        <v>0</v>
      </c>
      <c r="D85" s="130">
        <f ca="1">'2. melléklet'!D85+'3. melléklet'!D85</f>
        <v>0</v>
      </c>
      <c r="E85" s="130">
        <f ca="1">'2. melléklet'!E85+'3. melléklet'!E85</f>
        <v>0</v>
      </c>
      <c r="F85" s="131">
        <f t="shared" si="1"/>
        <v>0</v>
      </c>
    </row>
    <row r="86" spans="1:6">
      <c r="A86" s="13" t="s">
        <v>212</v>
      </c>
      <c r="B86" s="29" t="s">
        <v>213</v>
      </c>
      <c r="C86" s="130">
        <f ca="1">'2. melléklet'!C86+'3. melléklet'!C86</f>
        <v>0</v>
      </c>
      <c r="D86" s="130">
        <f ca="1">'2. melléklet'!D86+'3. melléklet'!D86</f>
        <v>0</v>
      </c>
      <c r="E86" s="130">
        <f ca="1">'2. melléklet'!E86+'3. melléklet'!E86</f>
        <v>0</v>
      </c>
      <c r="F86" s="131">
        <f t="shared" si="1"/>
        <v>0</v>
      </c>
    </row>
    <row r="87" spans="1:6">
      <c r="A87" s="13" t="s">
        <v>214</v>
      </c>
      <c r="B87" s="29" t="s">
        <v>215</v>
      </c>
      <c r="C87" s="130">
        <f ca="1">'2. melléklet'!C87+'3. melléklet'!C87</f>
        <v>0</v>
      </c>
      <c r="D87" s="130">
        <f ca="1">'2. melléklet'!D87+'3. melléklet'!D87</f>
        <v>0</v>
      </c>
      <c r="E87" s="130">
        <f ca="1">'2. melléklet'!E87+'3. melléklet'!E87</f>
        <v>0</v>
      </c>
      <c r="F87" s="131">
        <f t="shared" si="1"/>
        <v>0</v>
      </c>
    </row>
    <row r="88" spans="1:6">
      <c r="A88" s="13" t="s">
        <v>216</v>
      </c>
      <c r="B88" s="29" t="s">
        <v>217</v>
      </c>
      <c r="C88" s="130">
        <f ca="1">'2. melléklet'!C88+'3. melléklet'!C88</f>
        <v>0</v>
      </c>
      <c r="D88" s="130">
        <f ca="1">'2. melléklet'!D88+'3. melléklet'!D88</f>
        <v>0</v>
      </c>
      <c r="E88" s="130">
        <f ca="1">'2. melléklet'!E88+'3. melléklet'!E88</f>
        <v>0</v>
      </c>
      <c r="F88" s="131">
        <f t="shared" si="1"/>
        <v>0</v>
      </c>
    </row>
    <row r="89" spans="1:6" s="99" customFormat="1" ht="15.75">
      <c r="A89" s="48" t="s">
        <v>439</v>
      </c>
      <c r="B89" s="51" t="s">
        <v>218</v>
      </c>
      <c r="C89" s="133">
        <f ca="1">'2. melléklet'!C89+'3. melléklet'!C89</f>
        <v>0</v>
      </c>
      <c r="D89" s="133">
        <f ca="1">'2. melléklet'!D89+'3. melléklet'!D89</f>
        <v>0</v>
      </c>
      <c r="E89" s="133">
        <f ca="1">'2. melléklet'!E89+'3. melléklet'!E89</f>
        <v>0</v>
      </c>
      <c r="F89" s="134">
        <f t="shared" si="1"/>
        <v>0</v>
      </c>
    </row>
    <row r="90" spans="1:6">
      <c r="A90" s="13" t="s">
        <v>219</v>
      </c>
      <c r="B90" s="29" t="s">
        <v>220</v>
      </c>
      <c r="C90" s="130">
        <f ca="1">'2. melléklet'!C90+'3. melléklet'!C90</f>
        <v>0</v>
      </c>
      <c r="D90" s="130">
        <f ca="1">'2. melléklet'!D90+'3. melléklet'!D90</f>
        <v>0</v>
      </c>
      <c r="E90" s="130">
        <f ca="1">'2. melléklet'!E90+'3. melléklet'!E90</f>
        <v>0</v>
      </c>
      <c r="F90" s="131">
        <f t="shared" si="1"/>
        <v>0</v>
      </c>
    </row>
    <row r="91" spans="1:6">
      <c r="A91" s="13" t="s">
        <v>475</v>
      </c>
      <c r="B91" s="29" t="s">
        <v>221</v>
      </c>
      <c r="C91" s="130">
        <f ca="1">'2. melléklet'!C91+'3. melléklet'!C91</f>
        <v>0</v>
      </c>
      <c r="D91" s="130">
        <f ca="1">'2. melléklet'!D91+'3. melléklet'!D91</f>
        <v>0</v>
      </c>
      <c r="E91" s="130">
        <f ca="1">'2. melléklet'!E91+'3. melléklet'!E91</f>
        <v>0</v>
      </c>
      <c r="F91" s="131">
        <f t="shared" si="1"/>
        <v>0</v>
      </c>
    </row>
    <row r="92" spans="1:6">
      <c r="A92" s="13" t="s">
        <v>476</v>
      </c>
      <c r="B92" s="29" t="s">
        <v>222</v>
      </c>
      <c r="C92" s="130">
        <f ca="1">'2. melléklet'!C92+'3. melléklet'!C92</f>
        <v>0</v>
      </c>
      <c r="D92" s="130">
        <f ca="1">'2. melléklet'!D92+'3. melléklet'!D92</f>
        <v>0</v>
      </c>
      <c r="E92" s="130">
        <f ca="1">'2. melléklet'!E92+'3. melléklet'!E92</f>
        <v>0</v>
      </c>
      <c r="F92" s="131">
        <f t="shared" si="1"/>
        <v>0</v>
      </c>
    </row>
    <row r="93" spans="1:6">
      <c r="A93" s="13" t="s">
        <v>477</v>
      </c>
      <c r="B93" s="29" t="s">
        <v>223</v>
      </c>
      <c r="C93" s="130">
        <f ca="1">'2. melléklet'!C93+'3. melléklet'!C93</f>
        <v>0</v>
      </c>
      <c r="D93" s="130">
        <f ca="1">'2. melléklet'!D93+'3. melléklet'!D93</f>
        <v>0</v>
      </c>
      <c r="E93" s="130">
        <f ca="1">'2. melléklet'!E93+'3. melléklet'!E93</f>
        <v>0</v>
      </c>
      <c r="F93" s="131">
        <f t="shared" si="1"/>
        <v>0</v>
      </c>
    </row>
    <row r="94" spans="1:6">
      <c r="A94" s="13" t="s">
        <v>478</v>
      </c>
      <c r="B94" s="29" t="s">
        <v>224</v>
      </c>
      <c r="C94" s="130">
        <f ca="1">'2. melléklet'!C94+'3. melléklet'!C94</f>
        <v>0</v>
      </c>
      <c r="D94" s="130">
        <f ca="1">'2. melléklet'!D94+'3. melléklet'!D94</f>
        <v>0</v>
      </c>
      <c r="E94" s="130">
        <f ca="1">'2. melléklet'!E94+'3. melléklet'!E94</f>
        <v>0</v>
      </c>
      <c r="F94" s="131">
        <f t="shared" si="1"/>
        <v>0</v>
      </c>
    </row>
    <row r="95" spans="1:6">
      <c r="A95" s="13" t="s">
        <v>479</v>
      </c>
      <c r="B95" s="29" t="s">
        <v>225</v>
      </c>
      <c r="C95" s="130">
        <f ca="1">'2. melléklet'!C95+'3. melléklet'!C95</f>
        <v>0</v>
      </c>
      <c r="D95" s="130">
        <f ca="1">'2. melléklet'!D95+'3. melléklet'!D95</f>
        <v>0</v>
      </c>
      <c r="E95" s="130">
        <f ca="1">'2. melléklet'!E95+'3. melléklet'!E95</f>
        <v>0</v>
      </c>
      <c r="F95" s="131">
        <f t="shared" si="1"/>
        <v>0</v>
      </c>
    </row>
    <row r="96" spans="1:6">
      <c r="A96" s="13" t="s">
        <v>226</v>
      </c>
      <c r="B96" s="29" t="s">
        <v>227</v>
      </c>
      <c r="C96" s="130">
        <f ca="1">'2. melléklet'!C96+'3. melléklet'!C96</f>
        <v>0</v>
      </c>
      <c r="D96" s="130">
        <f ca="1">'2. melléklet'!D96+'3. melléklet'!D96</f>
        <v>0</v>
      </c>
      <c r="E96" s="130">
        <f ca="1">'2. melléklet'!E96+'3. melléklet'!E96</f>
        <v>0</v>
      </c>
      <c r="F96" s="131">
        <f t="shared" si="1"/>
        <v>0</v>
      </c>
    </row>
    <row r="97" spans="1:6">
      <c r="A97" s="13" t="s">
        <v>677</v>
      </c>
      <c r="B97" s="29" t="s">
        <v>228</v>
      </c>
      <c r="C97" s="130">
        <f ca="1">'2. melléklet'!C97+'3. melléklet'!C97</f>
        <v>0</v>
      </c>
      <c r="D97" s="130">
        <f ca="1">'2. melléklet'!D97+'3. melléklet'!D97</f>
        <v>0</v>
      </c>
      <c r="E97" s="130">
        <f ca="1">'2. melléklet'!E97+'3. melléklet'!E97</f>
        <v>0</v>
      </c>
      <c r="F97" s="131">
        <f t="shared" si="1"/>
        <v>0</v>
      </c>
    </row>
    <row r="98" spans="1:6">
      <c r="A98" s="13" t="s">
        <v>678</v>
      </c>
      <c r="B98" s="29" t="s">
        <v>679</v>
      </c>
      <c r="C98" s="130">
        <f ca="1">'2. melléklet'!C98+'3. melléklet'!C98</f>
        <v>0</v>
      </c>
      <c r="D98" s="130">
        <f ca="1">'2. melléklet'!D98+'3. melléklet'!D98</f>
        <v>0</v>
      </c>
      <c r="E98" s="130">
        <f ca="1">'2. melléklet'!E98+'3. melléklet'!E98</f>
        <v>0</v>
      </c>
      <c r="F98" s="131">
        <f t="shared" si="1"/>
        <v>0</v>
      </c>
    </row>
    <row r="99" spans="1:6" s="99" customFormat="1" ht="15.75">
      <c r="A99" s="48" t="s">
        <v>440</v>
      </c>
      <c r="B99" s="51" t="s">
        <v>229</v>
      </c>
      <c r="C99" s="133">
        <f ca="1">'2. melléklet'!C99+'3. melléklet'!C99</f>
        <v>0</v>
      </c>
      <c r="D99" s="133">
        <f ca="1">'2. melléklet'!D99+'3. melléklet'!D99</f>
        <v>0</v>
      </c>
      <c r="E99" s="133">
        <f ca="1">'2. melléklet'!E99+'3. melléklet'!E99</f>
        <v>0</v>
      </c>
      <c r="F99" s="134">
        <f t="shared" si="1"/>
        <v>0</v>
      </c>
    </row>
    <row r="100" spans="1:6" s="99" customFormat="1" ht="15.75">
      <c r="A100" s="58" t="s">
        <v>49</v>
      </c>
      <c r="B100" s="51"/>
      <c r="C100" s="130">
        <f ca="1">'2. melléklet'!C100+'3. melléklet'!C100</f>
        <v>845</v>
      </c>
      <c r="D100" s="130">
        <f ca="1">'2. melléklet'!D100+'3. melléklet'!D100</f>
        <v>0</v>
      </c>
      <c r="E100" s="130">
        <f ca="1">'2. melléklet'!E100+'3. melléklet'!E100</f>
        <v>0</v>
      </c>
      <c r="F100" s="131">
        <f t="shared" si="1"/>
        <v>845</v>
      </c>
    </row>
    <row r="101" spans="1:6" s="99" customFormat="1" ht="17.25">
      <c r="A101" s="34" t="s">
        <v>487</v>
      </c>
      <c r="B101" s="35" t="s">
        <v>230</v>
      </c>
      <c r="C101" s="135">
        <f ca="1">'2. melléklet'!C101+'3. melléklet'!C101</f>
        <v>70873</v>
      </c>
      <c r="D101" s="135">
        <f ca="1">'2. melléklet'!D101+'3. melléklet'!D101</f>
        <v>100</v>
      </c>
      <c r="E101" s="135">
        <f ca="1">'2. melléklet'!E101+'3. melléklet'!E101</f>
        <v>13</v>
      </c>
      <c r="F101" s="134">
        <f t="shared" si="1"/>
        <v>70986</v>
      </c>
    </row>
    <row r="102" spans="1:6">
      <c r="A102" s="13" t="s">
        <v>680</v>
      </c>
      <c r="B102" s="5" t="s">
        <v>231</v>
      </c>
      <c r="C102" s="130">
        <f ca="1">'2. melléklet'!C102+'3. melléklet'!C102</f>
        <v>0</v>
      </c>
      <c r="D102" s="130">
        <f ca="1">'2. melléklet'!D102+'3. melléklet'!D102</f>
        <v>0</v>
      </c>
      <c r="E102" s="130">
        <f ca="1">'2. melléklet'!E102+'3. melléklet'!E102</f>
        <v>0</v>
      </c>
      <c r="F102" s="131">
        <f t="shared" si="1"/>
        <v>0</v>
      </c>
    </row>
    <row r="103" spans="1:6">
      <c r="A103" s="13" t="s">
        <v>234</v>
      </c>
      <c r="B103" s="5" t="s">
        <v>235</v>
      </c>
      <c r="C103" s="130">
        <f ca="1">'2. melléklet'!C103+'3. melléklet'!C103</f>
        <v>0</v>
      </c>
      <c r="D103" s="130">
        <f ca="1">'2. melléklet'!D103+'3. melléklet'!D103</f>
        <v>0</v>
      </c>
      <c r="E103" s="130">
        <f ca="1">'2. melléklet'!E103+'3. melléklet'!E103</f>
        <v>0</v>
      </c>
      <c r="F103" s="131">
        <f t="shared" si="1"/>
        <v>0</v>
      </c>
    </row>
    <row r="104" spans="1:6">
      <c r="A104" s="13" t="s">
        <v>481</v>
      </c>
      <c r="B104" s="5" t="s">
        <v>236</v>
      </c>
      <c r="C104" s="130">
        <f ca="1">'2. melléklet'!C104+'3. melléklet'!C104</f>
        <v>0</v>
      </c>
      <c r="D104" s="130">
        <f ca="1">'2. melléklet'!D104+'3. melléklet'!D104</f>
        <v>0</v>
      </c>
      <c r="E104" s="130">
        <f ca="1">'2. melléklet'!E104+'3. melléklet'!E104</f>
        <v>0</v>
      </c>
      <c r="F104" s="131">
        <f t="shared" si="1"/>
        <v>0</v>
      </c>
    </row>
    <row r="105" spans="1:6" s="99" customFormat="1">
      <c r="A105" s="15" t="s">
        <v>445</v>
      </c>
      <c r="B105" s="7" t="s">
        <v>238</v>
      </c>
      <c r="C105" s="132">
        <f ca="1">'2. melléklet'!C105+'3. melléklet'!C105</f>
        <v>0</v>
      </c>
      <c r="D105" s="132">
        <f ca="1">'2. melléklet'!D105+'3. melléklet'!D105</f>
        <v>0</v>
      </c>
      <c r="E105" s="132">
        <f ca="1">'2. melléklet'!E105+'3. melléklet'!E105</f>
        <v>0</v>
      </c>
      <c r="F105" s="100">
        <f t="shared" si="1"/>
        <v>0</v>
      </c>
    </row>
    <row r="106" spans="1:6">
      <c r="A106" s="36" t="s">
        <v>482</v>
      </c>
      <c r="B106" s="5" t="s">
        <v>239</v>
      </c>
      <c r="C106" s="130">
        <f ca="1">'2. melléklet'!C106+'3. melléklet'!C106</f>
        <v>0</v>
      </c>
      <c r="D106" s="130">
        <f ca="1">'2. melléklet'!D106+'3. melléklet'!D106</f>
        <v>0</v>
      </c>
      <c r="E106" s="130">
        <f ca="1">'2. melléklet'!E106+'3. melléklet'!E106</f>
        <v>0</v>
      </c>
      <c r="F106" s="131">
        <f t="shared" si="1"/>
        <v>0</v>
      </c>
    </row>
    <row r="107" spans="1:6">
      <c r="A107" s="36" t="s">
        <v>451</v>
      </c>
      <c r="B107" s="5" t="s">
        <v>242</v>
      </c>
      <c r="C107" s="130">
        <f ca="1">'2. melléklet'!C107+'3. melléklet'!C107</f>
        <v>0</v>
      </c>
      <c r="D107" s="130">
        <f ca="1">'2. melléklet'!D107+'3. melléklet'!D107</f>
        <v>0</v>
      </c>
      <c r="E107" s="130">
        <f ca="1">'2. melléklet'!E107+'3. melléklet'!E107</f>
        <v>0</v>
      </c>
      <c r="F107" s="131">
        <f t="shared" si="1"/>
        <v>0</v>
      </c>
    </row>
    <row r="108" spans="1:6">
      <c r="A108" s="13" t="s">
        <v>243</v>
      </c>
      <c r="B108" s="5" t="s">
        <v>244</v>
      </c>
      <c r="C108" s="130">
        <f ca="1">'2. melléklet'!C108+'3. melléklet'!C108</f>
        <v>0</v>
      </c>
      <c r="D108" s="130">
        <f ca="1">'2. melléklet'!D108+'3. melléklet'!D108</f>
        <v>0</v>
      </c>
      <c r="E108" s="130">
        <f ca="1">'2. melléklet'!E108+'3. melléklet'!E108</f>
        <v>0</v>
      </c>
      <c r="F108" s="131">
        <f t="shared" si="1"/>
        <v>0</v>
      </c>
    </row>
    <row r="109" spans="1:6">
      <c r="A109" s="13" t="s">
        <v>483</v>
      </c>
      <c r="B109" s="5" t="s">
        <v>245</v>
      </c>
      <c r="C109" s="130">
        <f ca="1">'2. melléklet'!C109+'3. melléklet'!C109</f>
        <v>0</v>
      </c>
      <c r="D109" s="130">
        <f ca="1">'2. melléklet'!D109+'3. melléklet'!D109</f>
        <v>0</v>
      </c>
      <c r="E109" s="130">
        <f ca="1">'2. melléklet'!E109+'3. melléklet'!E109</f>
        <v>0</v>
      </c>
      <c r="F109" s="131">
        <f t="shared" si="1"/>
        <v>0</v>
      </c>
    </row>
    <row r="110" spans="1:6" s="99" customFormat="1">
      <c r="A110" s="14" t="s">
        <v>448</v>
      </c>
      <c r="B110" s="7" t="s">
        <v>246</v>
      </c>
      <c r="C110" s="132">
        <f ca="1">'2. melléklet'!C110+'3. melléklet'!C110</f>
        <v>0</v>
      </c>
      <c r="D110" s="132">
        <f ca="1">'2. melléklet'!D110+'3. melléklet'!D110</f>
        <v>0</v>
      </c>
      <c r="E110" s="132">
        <f ca="1">'2. melléklet'!E110+'3. melléklet'!E110</f>
        <v>0</v>
      </c>
      <c r="F110" s="100">
        <f t="shared" si="1"/>
        <v>0</v>
      </c>
    </row>
    <row r="111" spans="1:6" s="99" customFormat="1">
      <c r="A111" s="14" t="s">
        <v>247</v>
      </c>
      <c r="B111" s="7" t="s">
        <v>248</v>
      </c>
      <c r="C111" s="132">
        <f ca="1">'2. melléklet'!C111+'3. melléklet'!C111</f>
        <v>0</v>
      </c>
      <c r="D111" s="132">
        <f ca="1">'2. melléklet'!D111+'3. melléklet'!D111</f>
        <v>0</v>
      </c>
      <c r="E111" s="132">
        <f ca="1">'2. melléklet'!E111+'3. melléklet'!E111</f>
        <v>0</v>
      </c>
      <c r="F111" s="100">
        <f t="shared" si="1"/>
        <v>0</v>
      </c>
    </row>
    <row r="112" spans="1:6" s="99" customFormat="1">
      <c r="A112" s="14" t="s">
        <v>249</v>
      </c>
      <c r="B112" s="7" t="s">
        <v>250</v>
      </c>
      <c r="C112" s="132">
        <f ca="1">'2. melléklet'!C112+'3. melléklet'!C112</f>
        <v>1218</v>
      </c>
      <c r="D112" s="132">
        <f ca="1">'2. melléklet'!D112+'3. melléklet'!D112</f>
        <v>0</v>
      </c>
      <c r="E112" s="132">
        <f ca="1">'2. melléklet'!E112+'3. melléklet'!E112</f>
        <v>0</v>
      </c>
      <c r="F112" s="100">
        <f t="shared" si="1"/>
        <v>1218</v>
      </c>
    </row>
    <row r="113" spans="1:6" s="99" customFormat="1">
      <c r="A113" s="14" t="s">
        <v>251</v>
      </c>
      <c r="B113" s="7" t="s">
        <v>252</v>
      </c>
      <c r="C113" s="132">
        <f ca="1">'2. melléklet'!C113+'3. melléklet'!C113</f>
        <v>23294</v>
      </c>
      <c r="D113" s="132">
        <f ca="1">'2. melléklet'!D113+'3. melléklet'!D113</f>
        <v>0</v>
      </c>
      <c r="E113" s="132">
        <f ca="1">'2. melléklet'!E113+'3. melléklet'!E113</f>
        <v>0</v>
      </c>
      <c r="F113" s="100">
        <f t="shared" si="1"/>
        <v>23294</v>
      </c>
    </row>
    <row r="114" spans="1:6" s="99" customFormat="1">
      <c r="A114" s="14" t="s">
        <v>253</v>
      </c>
      <c r="B114" s="7" t="s">
        <v>254</v>
      </c>
      <c r="C114" s="145">
        <f ca="1">'2. melléklet'!C114+'3. melléklet'!C114</f>
        <v>0</v>
      </c>
      <c r="D114" s="145">
        <f ca="1">'2. melléklet'!D114+'3. melléklet'!D114</f>
        <v>0</v>
      </c>
      <c r="E114" s="145">
        <f ca="1">'2. melléklet'!E114+'3. melléklet'!E114</f>
        <v>0</v>
      </c>
      <c r="F114" s="100">
        <f t="shared" si="1"/>
        <v>0</v>
      </c>
    </row>
    <row r="115" spans="1:6" s="99" customFormat="1">
      <c r="A115" s="14" t="s">
        <v>255</v>
      </c>
      <c r="B115" s="7" t="s">
        <v>256</v>
      </c>
      <c r="C115" s="145">
        <f ca="1">'2. melléklet'!C115+'3. melléklet'!C115</f>
        <v>0</v>
      </c>
      <c r="D115" s="145">
        <f ca="1">'2. melléklet'!D115+'3. melléklet'!D115</f>
        <v>0</v>
      </c>
      <c r="E115" s="145">
        <f ca="1">'2. melléklet'!E115+'3. melléklet'!E115</f>
        <v>0</v>
      </c>
      <c r="F115" s="100">
        <f t="shared" si="1"/>
        <v>0</v>
      </c>
    </row>
    <row r="116" spans="1:6" s="99" customFormat="1">
      <c r="A116" s="14" t="s">
        <v>257</v>
      </c>
      <c r="B116" s="7" t="s">
        <v>258</v>
      </c>
      <c r="C116" s="145">
        <f ca="1">'2. melléklet'!C116+'3. melléklet'!C116</f>
        <v>0</v>
      </c>
      <c r="D116" s="145">
        <f ca="1">'2. melléklet'!D116+'3. melléklet'!D116</f>
        <v>0</v>
      </c>
      <c r="E116" s="145">
        <f ca="1">'2. melléklet'!E116+'3. melléklet'!E116</f>
        <v>0</v>
      </c>
      <c r="F116" s="100">
        <f t="shared" si="1"/>
        <v>0</v>
      </c>
    </row>
    <row r="117" spans="1:6" s="99" customFormat="1" ht="15.75">
      <c r="A117" s="37" t="s">
        <v>449</v>
      </c>
      <c r="B117" s="38" t="s">
        <v>259</v>
      </c>
      <c r="C117" s="146">
        <f ca="1">'2. melléklet'!C117+'3. melléklet'!C117</f>
        <v>24512</v>
      </c>
      <c r="D117" s="146">
        <f ca="1">'2. melléklet'!D117+'3. melléklet'!D117</f>
        <v>0</v>
      </c>
      <c r="E117" s="146">
        <f ca="1">'2. melléklet'!E117+'3. melléklet'!E117</f>
        <v>0</v>
      </c>
      <c r="F117" s="146">
        <f t="shared" si="1"/>
        <v>24512</v>
      </c>
    </row>
    <row r="118" spans="1:6">
      <c r="A118" s="36" t="s">
        <v>260</v>
      </c>
      <c r="B118" s="5" t="s">
        <v>261</v>
      </c>
      <c r="C118" s="130">
        <f ca="1">'2. melléklet'!C118+'3. melléklet'!C118</f>
        <v>0</v>
      </c>
      <c r="D118" s="130">
        <f ca="1">'2. melléklet'!D118+'3. melléklet'!D118</f>
        <v>0</v>
      </c>
      <c r="E118" s="130">
        <f ca="1">'2. melléklet'!E118+'3. melléklet'!E118</f>
        <v>0</v>
      </c>
      <c r="F118" s="131">
        <f t="shared" si="1"/>
        <v>0</v>
      </c>
    </row>
    <row r="119" spans="1:6">
      <c r="A119" s="13" t="s">
        <v>262</v>
      </c>
      <c r="B119" s="5" t="s">
        <v>263</v>
      </c>
      <c r="C119" s="130">
        <f ca="1">'2. melléklet'!C119+'3. melléklet'!C119</f>
        <v>0</v>
      </c>
      <c r="D119" s="130">
        <f ca="1">'2. melléklet'!D119+'3. melléklet'!D119</f>
        <v>0</v>
      </c>
      <c r="E119" s="130">
        <f ca="1">'2. melléklet'!E119+'3. melléklet'!E119</f>
        <v>0</v>
      </c>
      <c r="F119" s="131">
        <f t="shared" si="1"/>
        <v>0</v>
      </c>
    </row>
    <row r="120" spans="1:6">
      <c r="A120" s="36" t="s">
        <v>484</v>
      </c>
      <c r="B120" s="5" t="s">
        <v>264</v>
      </c>
      <c r="C120" s="130">
        <f ca="1">'2. melléklet'!C120+'3. melléklet'!C120</f>
        <v>0</v>
      </c>
      <c r="D120" s="130">
        <f ca="1">'2. melléklet'!D120+'3. melléklet'!D120</f>
        <v>0</v>
      </c>
      <c r="E120" s="130">
        <f ca="1">'2. melléklet'!E120+'3. melléklet'!E120</f>
        <v>0</v>
      </c>
      <c r="F120" s="131">
        <f t="shared" si="1"/>
        <v>0</v>
      </c>
    </row>
    <row r="121" spans="1:6">
      <c r="A121" s="36" t="s">
        <v>454</v>
      </c>
      <c r="B121" s="5" t="s">
        <v>265</v>
      </c>
      <c r="C121" s="130">
        <f ca="1">'2. melléklet'!C121+'3. melléklet'!C121</f>
        <v>0</v>
      </c>
      <c r="D121" s="130">
        <f ca="1">'2. melléklet'!D121+'3. melléklet'!D121</f>
        <v>0</v>
      </c>
      <c r="E121" s="130">
        <f ca="1">'2. melléklet'!E121+'3. melléklet'!E121</f>
        <v>0</v>
      </c>
      <c r="F121" s="131">
        <f t="shared" si="1"/>
        <v>0</v>
      </c>
    </row>
    <row r="122" spans="1:6" s="99" customFormat="1">
      <c r="A122" s="37" t="s">
        <v>455</v>
      </c>
      <c r="B122" s="38" t="s">
        <v>269</v>
      </c>
      <c r="C122" s="132">
        <f ca="1">'2. melléklet'!C122+'3. melléklet'!C122</f>
        <v>0</v>
      </c>
      <c r="D122" s="132">
        <f ca="1">'2. melléklet'!D122+'3. melléklet'!D122</f>
        <v>0</v>
      </c>
      <c r="E122" s="132">
        <f ca="1">'2. melléklet'!E122+'3. melléklet'!E122</f>
        <v>0</v>
      </c>
      <c r="F122" s="100">
        <f t="shared" si="1"/>
        <v>0</v>
      </c>
    </row>
    <row r="123" spans="1:6">
      <c r="A123" s="13" t="s">
        <v>270</v>
      </c>
      <c r="B123" s="5" t="s">
        <v>271</v>
      </c>
      <c r="C123" s="130">
        <f ca="1">'2. melléklet'!C123+'3. melléklet'!C123</f>
        <v>0</v>
      </c>
      <c r="D123" s="130">
        <f ca="1">'2. melléklet'!D123+'3. melléklet'!D123</f>
        <v>0</v>
      </c>
      <c r="E123" s="130">
        <f ca="1">'2. melléklet'!E123+'3. melléklet'!E123</f>
        <v>0</v>
      </c>
      <c r="F123" s="131">
        <f t="shared" si="1"/>
        <v>0</v>
      </c>
    </row>
    <row r="124" spans="1:6" s="99" customFormat="1" ht="15.75">
      <c r="A124" s="39" t="s">
        <v>488</v>
      </c>
      <c r="B124" s="40" t="s">
        <v>272</v>
      </c>
      <c r="C124" s="146">
        <f ca="1">'2. melléklet'!C124+'3. melléklet'!C124</f>
        <v>24512</v>
      </c>
      <c r="D124" s="146">
        <f ca="1">'2. melléklet'!D124+'3. melléklet'!D124</f>
        <v>0</v>
      </c>
      <c r="E124" s="146">
        <f ca="1">'2. melléklet'!E124+'3. melléklet'!E124</f>
        <v>0</v>
      </c>
      <c r="F124" s="146">
        <f t="shared" si="1"/>
        <v>24512</v>
      </c>
    </row>
    <row r="125" spans="1:6" s="99" customFormat="1" ht="17.25">
      <c r="A125" s="101" t="s">
        <v>524</v>
      </c>
      <c r="B125" s="101"/>
      <c r="C125" s="135">
        <f ca="1">'2. melléklet'!C125+'3. melléklet'!C125</f>
        <v>95385</v>
      </c>
      <c r="D125" s="135">
        <f ca="1">'2. melléklet'!D125+'3. melléklet'!D125</f>
        <v>100</v>
      </c>
      <c r="E125" s="135">
        <f ca="1">'2. melléklet'!E125+'3. melléklet'!E125</f>
        <v>13</v>
      </c>
      <c r="F125" s="136">
        <f t="shared" si="1"/>
        <v>95498</v>
      </c>
    </row>
    <row r="126" spans="1:6">
      <c r="B126" s="25"/>
      <c r="C126" s="25"/>
      <c r="D126" s="25"/>
      <c r="E126" s="25"/>
      <c r="F126" s="25"/>
    </row>
    <row r="127" spans="1:6">
      <c r="B127" s="25"/>
      <c r="C127" s="25"/>
      <c r="D127" s="25"/>
      <c r="E127" s="25"/>
      <c r="F127" s="25"/>
    </row>
    <row r="128" spans="1:6">
      <c r="B128" s="25"/>
      <c r="C128" s="25"/>
      <c r="D128" s="25"/>
      <c r="E128" s="25"/>
      <c r="F128" s="25"/>
    </row>
    <row r="129" spans="2:6">
      <c r="B129" s="25"/>
      <c r="C129" s="25"/>
      <c r="D129" s="25"/>
      <c r="E129" s="25"/>
      <c r="F129" s="25"/>
    </row>
    <row r="130" spans="2:6">
      <c r="B130" s="25"/>
      <c r="C130" s="25"/>
      <c r="D130" s="25"/>
      <c r="E130" s="25"/>
      <c r="F130" s="25"/>
    </row>
    <row r="131" spans="2:6">
      <c r="B131" s="25"/>
      <c r="C131" s="25"/>
      <c r="D131" s="25"/>
      <c r="E131" s="25"/>
      <c r="F131" s="25"/>
    </row>
    <row r="132" spans="2:6">
      <c r="B132" s="25"/>
      <c r="C132" s="25"/>
      <c r="D132" s="25"/>
      <c r="E132" s="25"/>
      <c r="F132" s="25"/>
    </row>
    <row r="133" spans="2:6">
      <c r="B133" s="25"/>
      <c r="C133" s="25"/>
      <c r="D133" s="25"/>
      <c r="E133" s="25"/>
      <c r="F133" s="25"/>
    </row>
    <row r="134" spans="2:6">
      <c r="B134" s="25"/>
      <c r="C134" s="25"/>
      <c r="D134" s="25"/>
      <c r="E134" s="25"/>
      <c r="F134" s="25"/>
    </row>
    <row r="135" spans="2:6">
      <c r="B135" s="25"/>
      <c r="C135" s="25"/>
      <c r="D135" s="25"/>
      <c r="E135" s="25"/>
      <c r="F135" s="25"/>
    </row>
    <row r="136" spans="2:6">
      <c r="B136" s="25"/>
      <c r="C136" s="25"/>
      <c r="D136" s="25"/>
      <c r="E136" s="25"/>
      <c r="F136" s="25"/>
    </row>
    <row r="137" spans="2:6">
      <c r="B137" s="25"/>
      <c r="C137" s="25"/>
      <c r="D137" s="25"/>
      <c r="E137" s="25"/>
      <c r="F137" s="25"/>
    </row>
    <row r="138" spans="2:6">
      <c r="B138" s="25"/>
      <c r="C138" s="25"/>
      <c r="D138" s="25"/>
      <c r="E138" s="25"/>
      <c r="F138" s="25"/>
    </row>
    <row r="139" spans="2:6">
      <c r="B139" s="25"/>
      <c r="C139" s="25"/>
      <c r="D139" s="25"/>
      <c r="E139" s="25"/>
      <c r="F139" s="25"/>
    </row>
    <row r="140" spans="2:6">
      <c r="B140" s="25"/>
      <c r="C140" s="25"/>
      <c r="D140" s="25"/>
      <c r="E140" s="25"/>
      <c r="F140" s="25"/>
    </row>
    <row r="141" spans="2:6">
      <c r="B141" s="25"/>
      <c r="C141" s="25"/>
      <c r="D141" s="25"/>
      <c r="E141" s="25"/>
      <c r="F141" s="25"/>
    </row>
    <row r="142" spans="2:6">
      <c r="B142" s="25"/>
      <c r="C142" s="25"/>
      <c r="D142" s="25"/>
      <c r="E142" s="25"/>
      <c r="F142" s="25"/>
    </row>
    <row r="143" spans="2:6">
      <c r="B143" s="25"/>
      <c r="C143" s="25"/>
      <c r="D143" s="25"/>
      <c r="E143" s="25"/>
      <c r="F143" s="25"/>
    </row>
    <row r="144" spans="2:6">
      <c r="B144" s="25"/>
      <c r="C144" s="25"/>
      <c r="D144" s="25"/>
      <c r="E144" s="25"/>
      <c r="F144" s="25"/>
    </row>
    <row r="145" spans="2:6">
      <c r="B145" s="25"/>
      <c r="C145" s="25"/>
      <c r="D145" s="25"/>
      <c r="E145" s="25"/>
      <c r="F145" s="25"/>
    </row>
    <row r="146" spans="2:6">
      <c r="B146" s="25"/>
      <c r="C146" s="25"/>
      <c r="D146" s="25"/>
      <c r="E146" s="25"/>
      <c r="F146" s="25"/>
    </row>
    <row r="147" spans="2:6">
      <c r="B147" s="25"/>
      <c r="C147" s="25"/>
      <c r="D147" s="25"/>
      <c r="E147" s="25"/>
      <c r="F147" s="25"/>
    </row>
    <row r="148" spans="2:6">
      <c r="B148" s="25"/>
      <c r="C148" s="25"/>
      <c r="D148" s="25"/>
      <c r="E148" s="25"/>
      <c r="F148" s="25"/>
    </row>
    <row r="149" spans="2:6">
      <c r="B149" s="25"/>
      <c r="C149" s="25"/>
      <c r="D149" s="25"/>
      <c r="E149" s="25"/>
      <c r="F149" s="25"/>
    </row>
    <row r="150" spans="2:6">
      <c r="B150" s="25"/>
      <c r="C150" s="25"/>
      <c r="D150" s="25"/>
      <c r="E150" s="25"/>
      <c r="F150" s="25"/>
    </row>
    <row r="151" spans="2:6">
      <c r="B151" s="25"/>
      <c r="C151" s="25"/>
      <c r="D151" s="25"/>
      <c r="E151" s="25"/>
      <c r="F151" s="25"/>
    </row>
    <row r="152" spans="2:6">
      <c r="B152" s="25"/>
      <c r="C152" s="25"/>
      <c r="D152" s="25"/>
      <c r="E152" s="25"/>
      <c r="F152" s="25"/>
    </row>
    <row r="153" spans="2:6">
      <c r="B153" s="25"/>
      <c r="C153" s="25"/>
      <c r="D153" s="25"/>
      <c r="E153" s="25"/>
      <c r="F153" s="25"/>
    </row>
    <row r="154" spans="2:6">
      <c r="B154" s="25"/>
      <c r="C154" s="25"/>
      <c r="D154" s="25"/>
      <c r="E154" s="25"/>
      <c r="F154" s="25"/>
    </row>
    <row r="155" spans="2:6">
      <c r="B155" s="25"/>
      <c r="C155" s="25"/>
      <c r="D155" s="25"/>
      <c r="E155" s="25"/>
      <c r="F155" s="25"/>
    </row>
    <row r="156" spans="2:6">
      <c r="B156" s="25"/>
      <c r="C156" s="25"/>
      <c r="D156" s="25"/>
      <c r="E156" s="25"/>
      <c r="F156" s="25"/>
    </row>
    <row r="157" spans="2:6">
      <c r="B157" s="25"/>
      <c r="C157" s="25"/>
      <c r="D157" s="25"/>
      <c r="E157" s="25"/>
      <c r="F157" s="25"/>
    </row>
    <row r="158" spans="2:6">
      <c r="B158" s="25"/>
      <c r="C158" s="25"/>
      <c r="D158" s="25"/>
      <c r="E158" s="25"/>
      <c r="F158" s="25"/>
    </row>
    <row r="159" spans="2:6">
      <c r="B159" s="25"/>
      <c r="C159" s="25"/>
      <c r="D159" s="25"/>
      <c r="E159" s="25"/>
      <c r="F159" s="25"/>
    </row>
    <row r="160" spans="2:6">
      <c r="B160" s="25"/>
      <c r="C160" s="25"/>
      <c r="D160" s="25"/>
      <c r="E160" s="25"/>
      <c r="F160" s="25"/>
    </row>
    <row r="161" spans="2:6">
      <c r="B161" s="25"/>
      <c r="C161" s="25"/>
      <c r="D161" s="25"/>
      <c r="E161" s="25"/>
      <c r="F161" s="25"/>
    </row>
    <row r="162" spans="2:6">
      <c r="B162" s="25"/>
      <c r="C162" s="25"/>
      <c r="D162" s="25"/>
      <c r="E162" s="25"/>
      <c r="F162" s="25"/>
    </row>
    <row r="163" spans="2:6">
      <c r="B163" s="25"/>
      <c r="C163" s="25"/>
      <c r="D163" s="25"/>
      <c r="E163" s="25"/>
      <c r="F163" s="25"/>
    </row>
    <row r="164" spans="2:6">
      <c r="B164" s="25"/>
      <c r="C164" s="25"/>
      <c r="D164" s="25"/>
      <c r="E164" s="25"/>
      <c r="F164" s="25"/>
    </row>
    <row r="165" spans="2:6">
      <c r="B165" s="25"/>
      <c r="C165" s="25"/>
      <c r="D165" s="25"/>
      <c r="E165" s="25"/>
      <c r="F165" s="25"/>
    </row>
    <row r="166" spans="2:6">
      <c r="B166" s="25"/>
      <c r="C166" s="25"/>
      <c r="D166" s="25"/>
      <c r="E166" s="25"/>
      <c r="F166" s="25"/>
    </row>
    <row r="167" spans="2:6">
      <c r="B167" s="25"/>
      <c r="C167" s="25"/>
      <c r="D167" s="25"/>
      <c r="E167" s="25"/>
      <c r="F167" s="25"/>
    </row>
    <row r="168" spans="2:6">
      <c r="B168" s="25"/>
      <c r="C168" s="25"/>
      <c r="D168" s="25"/>
      <c r="E168" s="25"/>
      <c r="F168" s="25"/>
    </row>
    <row r="169" spans="2:6">
      <c r="B169" s="25"/>
      <c r="C169" s="25"/>
      <c r="D169" s="25"/>
      <c r="E169" s="25"/>
      <c r="F169" s="25"/>
    </row>
    <row r="170" spans="2:6">
      <c r="B170" s="25"/>
      <c r="C170" s="25"/>
      <c r="D170" s="25"/>
      <c r="E170" s="25"/>
      <c r="F170" s="25"/>
    </row>
    <row r="171" spans="2:6">
      <c r="B171" s="25"/>
      <c r="C171" s="25"/>
      <c r="D171" s="25"/>
      <c r="E171" s="25"/>
      <c r="F171" s="25"/>
    </row>
    <row r="172" spans="2:6">
      <c r="B172" s="25"/>
      <c r="C172" s="25"/>
      <c r="D172" s="25"/>
      <c r="E172" s="25"/>
      <c r="F172" s="25"/>
    </row>
    <row r="173" spans="2:6">
      <c r="B173" s="25"/>
      <c r="C173" s="25"/>
      <c r="D173" s="25"/>
      <c r="E173" s="25"/>
      <c r="F173" s="25"/>
    </row>
    <row r="174" spans="2:6">
      <c r="B174" s="25"/>
      <c r="C174" s="25"/>
      <c r="D174" s="25"/>
      <c r="E174" s="25"/>
      <c r="F174" s="25"/>
    </row>
  </sheetData>
  <mergeCells count="4">
    <mergeCell ref="C1:K1"/>
    <mergeCell ref="A3:F3"/>
    <mergeCell ref="A4:F4"/>
    <mergeCell ref="C6:F6"/>
  </mergeCells>
  <phoneticPr fontId="37" type="noConversion"/>
  <pageMargins left="0.75" right="0.75" top="1" bottom="1" header="0.5" footer="0.5"/>
  <pageSetup paperSize="9" scale="37" orientation="portrait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8"/>
  <sheetViews>
    <sheetView view="pageBreakPreview" topLeftCell="A49" zoomScale="60" zoomScaleNormal="100" workbookViewId="0">
      <selection activeCell="H11" sqref="H11"/>
    </sheetView>
  </sheetViews>
  <sheetFormatPr defaultRowHeight="15"/>
  <cols>
    <col min="1" max="1" width="92.5703125" customWidth="1"/>
    <col min="3" max="3" width="13" customWidth="1"/>
    <col min="4" max="4" width="14.140625" customWidth="1"/>
    <col min="5" max="5" width="15.85546875" customWidth="1"/>
    <col min="6" max="6" width="14" customWidth="1"/>
    <col min="7" max="8" width="13" customWidth="1"/>
    <col min="9" max="9" width="12.140625" customWidth="1"/>
    <col min="10" max="10" width="14" customWidth="1"/>
    <col min="11" max="11" width="11.28515625" customWidth="1"/>
    <col min="12" max="12" width="11.42578125" customWidth="1"/>
    <col min="13" max="13" width="11.140625" customWidth="1"/>
    <col min="14" max="14" width="10.7109375" customWidth="1"/>
    <col min="249" max="249" width="92.5703125" customWidth="1"/>
    <col min="251" max="251" width="13" customWidth="1"/>
    <col min="252" max="252" width="14.140625" customWidth="1"/>
    <col min="253" max="253" width="15.85546875" customWidth="1"/>
    <col min="254" max="254" width="14" customWidth="1"/>
  </cols>
  <sheetData>
    <row r="1" spans="1:10">
      <c r="B1" s="156" t="s">
        <v>696</v>
      </c>
      <c r="C1" s="156"/>
      <c r="D1" s="156"/>
      <c r="E1" s="156"/>
      <c r="F1" s="156"/>
      <c r="G1" s="156"/>
      <c r="H1" s="156"/>
      <c r="I1" s="156"/>
      <c r="J1" s="156"/>
    </row>
    <row r="3" spans="1:10" ht="24" customHeight="1">
      <c r="A3" s="151" t="s">
        <v>682</v>
      </c>
      <c r="B3" s="157"/>
      <c r="C3" s="157"/>
      <c r="D3" s="157"/>
      <c r="E3" s="157"/>
      <c r="F3" s="153"/>
    </row>
    <row r="4" spans="1:10" ht="24" customHeight="1">
      <c r="A4" s="154" t="s">
        <v>570</v>
      </c>
      <c r="B4" s="152"/>
      <c r="C4" s="152"/>
      <c r="D4" s="152"/>
      <c r="E4" s="152"/>
      <c r="F4" s="153"/>
      <c r="H4" s="82"/>
    </row>
    <row r="5" spans="1:10" ht="18">
      <c r="A5" s="110"/>
    </row>
    <row r="6" spans="1:10">
      <c r="A6" s="97" t="s">
        <v>683</v>
      </c>
      <c r="C6" s="150" t="s">
        <v>667</v>
      </c>
      <c r="D6" s="150"/>
      <c r="E6" s="150"/>
      <c r="F6" s="150"/>
    </row>
    <row r="7" spans="1:10" ht="30">
      <c r="A7" s="2" t="s">
        <v>93</v>
      </c>
      <c r="B7" s="3" t="s">
        <v>41</v>
      </c>
      <c r="C7" s="111" t="s">
        <v>600</v>
      </c>
      <c r="D7" s="111" t="s">
        <v>601</v>
      </c>
      <c r="E7" s="111" t="s">
        <v>50</v>
      </c>
      <c r="F7" s="112" t="s">
        <v>27</v>
      </c>
    </row>
    <row r="8" spans="1:10" ht="15" customHeight="1">
      <c r="A8" s="30" t="s">
        <v>273</v>
      </c>
      <c r="B8" s="6" t="s">
        <v>274</v>
      </c>
      <c r="C8" s="96">
        <v>9655</v>
      </c>
      <c r="D8" s="96">
        <v>0</v>
      </c>
      <c r="E8" s="96">
        <v>0</v>
      </c>
      <c r="F8" s="96">
        <f>SUM(C8:E8)</f>
        <v>9655</v>
      </c>
    </row>
    <row r="9" spans="1:10" ht="15" customHeight="1">
      <c r="A9" s="5" t="s">
        <v>275</v>
      </c>
      <c r="B9" s="6" t="s">
        <v>276</v>
      </c>
      <c r="C9" s="96">
        <v>14907</v>
      </c>
      <c r="D9" s="96">
        <v>0</v>
      </c>
      <c r="E9" s="96">
        <v>0</v>
      </c>
      <c r="F9" s="96">
        <f t="shared" ref="F9:F72" si="0">SUM(C9:E9)</f>
        <v>14907</v>
      </c>
    </row>
    <row r="10" spans="1:10" ht="15" customHeight="1">
      <c r="A10" s="5" t="s">
        <v>277</v>
      </c>
      <c r="B10" s="6" t="s">
        <v>278</v>
      </c>
      <c r="C10" s="96">
        <v>8979</v>
      </c>
      <c r="D10" s="96">
        <v>0</v>
      </c>
      <c r="E10" s="96">
        <v>0</v>
      </c>
      <c r="F10" s="96">
        <f t="shared" si="0"/>
        <v>8979</v>
      </c>
    </row>
    <row r="11" spans="1:10" ht="15" customHeight="1">
      <c r="A11" s="5" t="s">
        <v>279</v>
      </c>
      <c r="B11" s="6" t="s">
        <v>280</v>
      </c>
      <c r="C11" s="96">
        <v>1200</v>
      </c>
      <c r="D11" s="96">
        <v>0</v>
      </c>
      <c r="E11" s="96">
        <v>0</v>
      </c>
      <c r="F11" s="96">
        <f t="shared" si="0"/>
        <v>1200</v>
      </c>
    </row>
    <row r="12" spans="1:10" ht="15" customHeight="1">
      <c r="A12" s="5" t="s">
        <v>281</v>
      </c>
      <c r="B12" s="6" t="s">
        <v>282</v>
      </c>
      <c r="C12" s="96">
        <v>0</v>
      </c>
      <c r="D12" s="96">
        <v>0</v>
      </c>
      <c r="E12" s="96">
        <v>0</v>
      </c>
      <c r="F12" s="96">
        <f t="shared" si="0"/>
        <v>0</v>
      </c>
    </row>
    <row r="13" spans="1:10" ht="15" customHeight="1">
      <c r="A13" s="5" t="s">
        <v>681</v>
      </c>
      <c r="B13" s="6" t="s">
        <v>283</v>
      </c>
      <c r="C13" s="96">
        <v>0</v>
      </c>
      <c r="D13" s="96">
        <v>0</v>
      </c>
      <c r="E13" s="96">
        <v>0</v>
      </c>
      <c r="F13" s="96">
        <f t="shared" si="0"/>
        <v>0</v>
      </c>
    </row>
    <row r="14" spans="1:10" s="99" customFormat="1" ht="15" customHeight="1">
      <c r="A14" s="7" t="s">
        <v>527</v>
      </c>
      <c r="B14" s="8" t="s">
        <v>284</v>
      </c>
      <c r="C14" s="100">
        <f>SUM(C8:C13)</f>
        <v>34741</v>
      </c>
      <c r="D14" s="100">
        <f>SUM(D8:D13)</f>
        <v>0</v>
      </c>
      <c r="E14" s="100">
        <f>SUM(E8:E13)</f>
        <v>0</v>
      </c>
      <c r="F14" s="100">
        <f t="shared" si="0"/>
        <v>34741</v>
      </c>
    </row>
    <row r="15" spans="1:10" ht="15" customHeight="1">
      <c r="A15" s="5" t="s">
        <v>285</v>
      </c>
      <c r="B15" s="6" t="s">
        <v>286</v>
      </c>
      <c r="C15" s="96">
        <v>0</v>
      </c>
      <c r="D15" s="96">
        <v>0</v>
      </c>
      <c r="E15" s="96">
        <v>0</v>
      </c>
      <c r="F15" s="96">
        <f t="shared" si="0"/>
        <v>0</v>
      </c>
    </row>
    <row r="16" spans="1:10" ht="15" customHeight="1">
      <c r="A16" s="5" t="s">
        <v>287</v>
      </c>
      <c r="B16" s="6" t="s">
        <v>288</v>
      </c>
      <c r="C16" s="96">
        <v>0</v>
      </c>
      <c r="D16" s="96">
        <v>0</v>
      </c>
      <c r="E16" s="96">
        <v>0</v>
      </c>
      <c r="F16" s="96">
        <f t="shared" si="0"/>
        <v>0</v>
      </c>
    </row>
    <row r="17" spans="1:6" ht="15" customHeight="1">
      <c r="A17" s="5" t="s">
        <v>489</v>
      </c>
      <c r="B17" s="6" t="s">
        <v>289</v>
      </c>
      <c r="C17" s="96">
        <v>0</v>
      </c>
      <c r="D17" s="96">
        <v>0</v>
      </c>
      <c r="E17" s="96">
        <v>0</v>
      </c>
      <c r="F17" s="96">
        <f t="shared" si="0"/>
        <v>0</v>
      </c>
    </row>
    <row r="18" spans="1:6" ht="15" customHeight="1">
      <c r="A18" s="5" t="s">
        <v>490</v>
      </c>
      <c r="B18" s="6" t="s">
        <v>290</v>
      </c>
      <c r="C18" s="96">
        <v>0</v>
      </c>
      <c r="D18" s="96">
        <v>0</v>
      </c>
      <c r="E18" s="96">
        <v>0</v>
      </c>
      <c r="F18" s="96">
        <f t="shared" si="0"/>
        <v>0</v>
      </c>
    </row>
    <row r="19" spans="1:6" ht="15" customHeight="1">
      <c r="A19" s="5" t="s">
        <v>491</v>
      </c>
      <c r="B19" s="6" t="s">
        <v>291</v>
      </c>
      <c r="C19" s="96">
        <v>168</v>
      </c>
      <c r="D19" s="96">
        <v>0</v>
      </c>
      <c r="E19" s="96">
        <v>0</v>
      </c>
      <c r="F19" s="96">
        <f t="shared" si="0"/>
        <v>168</v>
      </c>
    </row>
    <row r="20" spans="1:6" s="99" customFormat="1" ht="15" customHeight="1">
      <c r="A20" s="38" t="s">
        <v>528</v>
      </c>
      <c r="B20" s="49" t="s">
        <v>292</v>
      </c>
      <c r="C20" s="134">
        <f>SUM(C14:C19)</f>
        <v>34909</v>
      </c>
      <c r="D20" s="134">
        <f>SUM(D14:D19)</f>
        <v>0</v>
      </c>
      <c r="E20" s="134">
        <f>SUM(E14:E19)</f>
        <v>0</v>
      </c>
      <c r="F20" s="100">
        <f t="shared" si="0"/>
        <v>34909</v>
      </c>
    </row>
    <row r="21" spans="1:6" ht="15" customHeight="1">
      <c r="A21" s="5" t="s">
        <v>495</v>
      </c>
      <c r="B21" s="6" t="s">
        <v>301</v>
      </c>
      <c r="C21" s="96">
        <v>0</v>
      </c>
      <c r="D21" s="96">
        <v>0</v>
      </c>
      <c r="E21" s="96">
        <v>0</v>
      </c>
      <c r="F21" s="96">
        <f t="shared" si="0"/>
        <v>0</v>
      </c>
    </row>
    <row r="22" spans="1:6" ht="15" customHeight="1">
      <c r="A22" s="5" t="s">
        <v>496</v>
      </c>
      <c r="B22" s="6" t="s">
        <v>302</v>
      </c>
      <c r="C22" s="96">
        <v>0</v>
      </c>
      <c r="D22" s="96">
        <v>0</v>
      </c>
      <c r="E22" s="96">
        <v>0</v>
      </c>
      <c r="F22" s="96">
        <f t="shared" si="0"/>
        <v>0</v>
      </c>
    </row>
    <row r="23" spans="1:6" s="99" customFormat="1" ht="15" customHeight="1">
      <c r="A23" s="7" t="s">
        <v>530</v>
      </c>
      <c r="B23" s="8" t="s">
        <v>303</v>
      </c>
      <c r="C23" s="100">
        <f>SUM(C21:C22)</f>
        <v>0</v>
      </c>
      <c r="D23" s="100">
        <f>SUM(D21:D22)</f>
        <v>0</v>
      </c>
      <c r="E23" s="100">
        <f>SUM(E21:E22)</f>
        <v>0</v>
      </c>
      <c r="F23" s="100">
        <f t="shared" si="0"/>
        <v>0</v>
      </c>
    </row>
    <row r="24" spans="1:6" ht="15" customHeight="1">
      <c r="A24" s="7" t="s">
        <v>497</v>
      </c>
      <c r="B24" s="8" t="s">
        <v>304</v>
      </c>
      <c r="C24" s="100">
        <v>0</v>
      </c>
      <c r="D24" s="100">
        <v>0</v>
      </c>
      <c r="E24" s="100">
        <v>0</v>
      </c>
      <c r="F24" s="100">
        <f t="shared" si="0"/>
        <v>0</v>
      </c>
    </row>
    <row r="25" spans="1:6" ht="15" customHeight="1">
      <c r="A25" s="7" t="s">
        <v>498</v>
      </c>
      <c r="B25" s="8" t="s">
        <v>305</v>
      </c>
      <c r="C25" s="100">
        <v>0</v>
      </c>
      <c r="D25" s="100">
        <v>0</v>
      </c>
      <c r="E25" s="100">
        <v>0</v>
      </c>
      <c r="F25" s="100">
        <f t="shared" si="0"/>
        <v>0</v>
      </c>
    </row>
    <row r="26" spans="1:6" ht="15" customHeight="1">
      <c r="A26" s="7" t="s">
        <v>499</v>
      </c>
      <c r="B26" s="8" t="s">
        <v>306</v>
      </c>
      <c r="C26" s="100">
        <v>1191</v>
      </c>
      <c r="D26" s="100">
        <v>0</v>
      </c>
      <c r="E26" s="100">
        <v>0</v>
      </c>
      <c r="F26" s="100">
        <f t="shared" si="0"/>
        <v>1191</v>
      </c>
    </row>
    <row r="27" spans="1:6" ht="15" customHeight="1">
      <c r="A27" s="5" t="s">
        <v>500</v>
      </c>
      <c r="B27" s="6" t="s">
        <v>307</v>
      </c>
      <c r="C27" s="96">
        <v>10000</v>
      </c>
      <c r="D27" s="96">
        <v>0</v>
      </c>
      <c r="E27" s="96">
        <v>0</v>
      </c>
      <c r="F27" s="96">
        <f t="shared" si="0"/>
        <v>10000</v>
      </c>
    </row>
    <row r="28" spans="1:6" ht="15" customHeight="1">
      <c r="A28" s="5" t="s">
        <v>501</v>
      </c>
      <c r="B28" s="6" t="s">
        <v>310</v>
      </c>
      <c r="C28" s="96">
        <v>0</v>
      </c>
      <c r="D28" s="96">
        <v>0</v>
      </c>
      <c r="E28" s="96">
        <v>0</v>
      </c>
      <c r="F28" s="96">
        <f t="shared" si="0"/>
        <v>0</v>
      </c>
    </row>
    <row r="29" spans="1:6" ht="15" customHeight="1">
      <c r="A29" s="5" t="s">
        <v>311</v>
      </c>
      <c r="B29" s="6" t="s">
        <v>312</v>
      </c>
      <c r="C29" s="96">
        <v>0</v>
      </c>
      <c r="D29" s="96">
        <v>0</v>
      </c>
      <c r="E29" s="96">
        <v>0</v>
      </c>
      <c r="F29" s="96">
        <f t="shared" si="0"/>
        <v>0</v>
      </c>
    </row>
    <row r="30" spans="1:6" ht="15" customHeight="1">
      <c r="A30" s="5" t="s">
        <v>502</v>
      </c>
      <c r="B30" s="6" t="s">
        <v>313</v>
      </c>
      <c r="C30" s="96">
        <v>1875</v>
      </c>
      <c r="D30" s="96">
        <v>0</v>
      </c>
      <c r="E30" s="96">
        <v>0</v>
      </c>
      <c r="F30" s="96">
        <f t="shared" si="0"/>
        <v>1875</v>
      </c>
    </row>
    <row r="31" spans="1:6" ht="15" customHeight="1">
      <c r="A31" s="5" t="s">
        <v>503</v>
      </c>
      <c r="B31" s="6" t="s">
        <v>318</v>
      </c>
      <c r="C31" s="96">
        <v>180</v>
      </c>
      <c r="D31" s="96">
        <v>0</v>
      </c>
      <c r="E31" s="96">
        <v>0</v>
      </c>
      <c r="F31" s="96">
        <f t="shared" si="0"/>
        <v>180</v>
      </c>
    </row>
    <row r="32" spans="1:6" s="99" customFormat="1" ht="15" customHeight="1">
      <c r="A32" s="7" t="s">
        <v>531</v>
      </c>
      <c r="B32" s="8" t="s">
        <v>321</v>
      </c>
      <c r="C32" s="100">
        <f>SUM(C27:C31)</f>
        <v>12055</v>
      </c>
      <c r="D32" s="100">
        <f>SUM(D27:D31)</f>
        <v>0</v>
      </c>
      <c r="E32" s="100">
        <f>SUM(E27:E31)</f>
        <v>0</v>
      </c>
      <c r="F32" s="100">
        <f t="shared" si="0"/>
        <v>12055</v>
      </c>
    </row>
    <row r="33" spans="1:6" ht="15" customHeight="1">
      <c r="A33" s="7" t="s">
        <v>504</v>
      </c>
      <c r="B33" s="8" t="s">
        <v>322</v>
      </c>
      <c r="C33" s="100">
        <v>90</v>
      </c>
      <c r="D33" s="100">
        <v>0</v>
      </c>
      <c r="E33" s="100">
        <v>20</v>
      </c>
      <c r="F33" s="100">
        <f t="shared" si="0"/>
        <v>110</v>
      </c>
    </row>
    <row r="34" spans="1:6" s="99" customFormat="1" ht="15" customHeight="1">
      <c r="A34" s="38" t="s">
        <v>532</v>
      </c>
      <c r="B34" s="49" t="s">
        <v>323</v>
      </c>
      <c r="C34" s="134">
        <f>C23+C24+C25+C26+C32+C33</f>
        <v>13336</v>
      </c>
      <c r="D34" s="134">
        <f>D23+D24+D25+D26+D32+D33</f>
        <v>0</v>
      </c>
      <c r="E34" s="134">
        <f>E23+E24+E25+E26+E32+E33</f>
        <v>20</v>
      </c>
      <c r="F34" s="134">
        <f t="shared" si="0"/>
        <v>13356</v>
      </c>
    </row>
    <row r="35" spans="1:6" ht="15" customHeight="1">
      <c r="A35" s="13" t="s">
        <v>324</v>
      </c>
      <c r="B35" s="6" t="s">
        <v>325</v>
      </c>
      <c r="C35" s="96">
        <v>0</v>
      </c>
      <c r="D35" s="96">
        <v>0</v>
      </c>
      <c r="E35" s="96">
        <v>0</v>
      </c>
      <c r="F35" s="96">
        <f t="shared" si="0"/>
        <v>0</v>
      </c>
    </row>
    <row r="36" spans="1:6" ht="15" customHeight="1">
      <c r="A36" s="13" t="s">
        <v>505</v>
      </c>
      <c r="B36" s="6" t="s">
        <v>326</v>
      </c>
      <c r="C36" s="96">
        <v>0</v>
      </c>
      <c r="D36" s="96">
        <v>0</v>
      </c>
      <c r="E36" s="96">
        <v>0</v>
      </c>
      <c r="F36" s="96">
        <f t="shared" si="0"/>
        <v>0</v>
      </c>
    </row>
    <row r="37" spans="1:6" ht="15" customHeight="1">
      <c r="A37" s="13" t="s">
        <v>506</v>
      </c>
      <c r="B37" s="6" t="s">
        <v>327</v>
      </c>
      <c r="C37" s="96">
        <v>617</v>
      </c>
      <c r="D37" s="96">
        <v>0</v>
      </c>
      <c r="E37" s="96">
        <v>0</v>
      </c>
      <c r="F37" s="96">
        <f t="shared" si="0"/>
        <v>617</v>
      </c>
    </row>
    <row r="38" spans="1:6" ht="15" customHeight="1">
      <c r="A38" s="13" t="s">
        <v>507</v>
      </c>
      <c r="B38" s="6" t="s">
        <v>328</v>
      </c>
      <c r="C38" s="96">
        <v>0</v>
      </c>
      <c r="D38" s="96">
        <v>0</v>
      </c>
      <c r="E38" s="96">
        <v>0</v>
      </c>
      <c r="F38" s="96">
        <f t="shared" si="0"/>
        <v>0</v>
      </c>
    </row>
    <row r="39" spans="1:6" ht="15" customHeight="1">
      <c r="A39" s="13" t="s">
        <v>329</v>
      </c>
      <c r="B39" s="6" t="s">
        <v>330</v>
      </c>
      <c r="C39" s="96">
        <v>1032</v>
      </c>
      <c r="D39" s="96">
        <v>0</v>
      </c>
      <c r="E39" s="96">
        <v>0</v>
      </c>
      <c r="F39" s="96">
        <f t="shared" si="0"/>
        <v>1032</v>
      </c>
    </row>
    <row r="40" spans="1:6" ht="15" customHeight="1">
      <c r="A40" s="13" t="s">
        <v>331</v>
      </c>
      <c r="B40" s="6" t="s">
        <v>332</v>
      </c>
      <c r="C40" s="96">
        <v>0</v>
      </c>
      <c r="D40" s="96">
        <v>0</v>
      </c>
      <c r="E40" s="96">
        <v>0</v>
      </c>
      <c r="F40" s="96">
        <f t="shared" si="0"/>
        <v>0</v>
      </c>
    </row>
    <row r="41" spans="1:6" ht="15" customHeight="1">
      <c r="A41" s="13" t="s">
        <v>333</v>
      </c>
      <c r="B41" s="6" t="s">
        <v>334</v>
      </c>
      <c r="C41" s="96">
        <v>0</v>
      </c>
      <c r="D41" s="96">
        <v>0</v>
      </c>
      <c r="E41" s="96">
        <v>0</v>
      </c>
      <c r="F41" s="96">
        <f t="shared" si="0"/>
        <v>0</v>
      </c>
    </row>
    <row r="42" spans="1:6" ht="15" customHeight="1">
      <c r="A42" s="13" t="s">
        <v>508</v>
      </c>
      <c r="B42" s="6" t="s">
        <v>335</v>
      </c>
      <c r="C42" s="96">
        <v>1</v>
      </c>
      <c r="D42" s="96">
        <v>0</v>
      </c>
      <c r="E42" s="96">
        <v>0</v>
      </c>
      <c r="F42" s="96">
        <f t="shared" si="0"/>
        <v>1</v>
      </c>
    </row>
    <row r="43" spans="1:6" ht="15" customHeight="1">
      <c r="A43" s="13" t="s">
        <v>509</v>
      </c>
      <c r="B43" s="6" t="s">
        <v>336</v>
      </c>
      <c r="C43" s="96">
        <v>0</v>
      </c>
      <c r="D43" s="96">
        <v>0</v>
      </c>
      <c r="E43" s="96">
        <v>0</v>
      </c>
      <c r="F43" s="96">
        <f t="shared" si="0"/>
        <v>0</v>
      </c>
    </row>
    <row r="44" spans="1:6" ht="15" customHeight="1">
      <c r="A44" s="13" t="s">
        <v>510</v>
      </c>
      <c r="B44" s="6" t="s">
        <v>337</v>
      </c>
      <c r="C44" s="96">
        <v>2489</v>
      </c>
      <c r="D44" s="96">
        <v>300</v>
      </c>
      <c r="E44" s="96">
        <v>0</v>
      </c>
      <c r="F44" s="96">
        <f t="shared" si="0"/>
        <v>2789</v>
      </c>
    </row>
    <row r="45" spans="1:6" s="99" customFormat="1" ht="15" customHeight="1">
      <c r="A45" s="48" t="s">
        <v>533</v>
      </c>
      <c r="B45" s="49" t="s">
        <v>338</v>
      </c>
      <c r="C45" s="134">
        <f>SUM(C35:C44)</f>
        <v>4139</v>
      </c>
      <c r="D45" s="134">
        <f>SUM(D35:D44)</f>
        <v>300</v>
      </c>
      <c r="E45" s="134">
        <f>SUM(E35:E44)</f>
        <v>0</v>
      </c>
      <c r="F45" s="134">
        <f t="shared" si="0"/>
        <v>4439</v>
      </c>
    </row>
    <row r="46" spans="1:6" ht="15" customHeight="1">
      <c r="A46" s="13" t="s">
        <v>347</v>
      </c>
      <c r="B46" s="6" t="s">
        <v>348</v>
      </c>
      <c r="C46" s="96">
        <v>0</v>
      </c>
      <c r="D46" s="96">
        <v>0</v>
      </c>
      <c r="E46" s="96">
        <v>0</v>
      </c>
      <c r="F46" s="96">
        <f t="shared" si="0"/>
        <v>0</v>
      </c>
    </row>
    <row r="47" spans="1:6" ht="15" customHeight="1">
      <c r="A47" s="5" t="s">
        <v>514</v>
      </c>
      <c r="B47" s="6" t="s">
        <v>349</v>
      </c>
      <c r="C47" s="96">
        <v>0</v>
      </c>
      <c r="D47" s="96">
        <v>0</v>
      </c>
      <c r="E47" s="96">
        <v>0</v>
      </c>
      <c r="F47" s="96">
        <f t="shared" si="0"/>
        <v>0</v>
      </c>
    </row>
    <row r="48" spans="1:6" ht="15" customHeight="1">
      <c r="A48" s="13" t="s">
        <v>515</v>
      </c>
      <c r="B48" s="6" t="s">
        <v>350</v>
      </c>
      <c r="C48" s="96">
        <v>0</v>
      </c>
      <c r="D48" s="96">
        <v>0</v>
      </c>
      <c r="E48" s="96">
        <v>0</v>
      </c>
      <c r="F48" s="96">
        <f t="shared" si="0"/>
        <v>0</v>
      </c>
    </row>
    <row r="49" spans="1:6" s="99" customFormat="1" ht="15" customHeight="1">
      <c r="A49" s="38" t="s">
        <v>535</v>
      </c>
      <c r="B49" s="49" t="s">
        <v>351</v>
      </c>
      <c r="C49" s="134">
        <f>SUM(C46:C48)</f>
        <v>0</v>
      </c>
      <c r="D49" s="134">
        <f>SUM(D46:D48)</f>
        <v>0</v>
      </c>
      <c r="E49" s="134">
        <f>SUM(E46:E48)</f>
        <v>0</v>
      </c>
      <c r="F49" s="134">
        <f t="shared" si="0"/>
        <v>0</v>
      </c>
    </row>
    <row r="50" spans="1:6" s="99" customFormat="1" ht="15" customHeight="1">
      <c r="A50" s="58" t="s">
        <v>51</v>
      </c>
      <c r="B50" s="60"/>
      <c r="C50" s="100"/>
      <c r="D50" s="100"/>
      <c r="E50" s="100"/>
      <c r="F50" s="96">
        <f t="shared" si="0"/>
        <v>0</v>
      </c>
    </row>
    <row r="51" spans="1:6" ht="15" customHeight="1">
      <c r="A51" s="5" t="s">
        <v>293</v>
      </c>
      <c r="B51" s="6" t="s">
        <v>294</v>
      </c>
      <c r="C51" s="96">
        <v>0</v>
      </c>
      <c r="D51" s="96">
        <v>0</v>
      </c>
      <c r="E51" s="96">
        <v>0</v>
      </c>
      <c r="F51" s="96">
        <f t="shared" si="0"/>
        <v>0</v>
      </c>
    </row>
    <row r="52" spans="1:6" ht="15" customHeight="1">
      <c r="A52" s="5" t="s">
        <v>295</v>
      </c>
      <c r="B52" s="6" t="s">
        <v>296</v>
      </c>
      <c r="C52" s="96">
        <v>0</v>
      </c>
      <c r="D52" s="96">
        <v>0</v>
      </c>
      <c r="E52" s="96">
        <v>0</v>
      </c>
      <c r="F52" s="96">
        <f t="shared" si="0"/>
        <v>0</v>
      </c>
    </row>
    <row r="53" spans="1:6" ht="15" customHeight="1">
      <c r="A53" s="5" t="s">
        <v>492</v>
      </c>
      <c r="B53" s="6" t="s">
        <v>297</v>
      </c>
      <c r="C53" s="96">
        <v>0</v>
      </c>
      <c r="D53" s="96">
        <v>0</v>
      </c>
      <c r="E53" s="96">
        <v>0</v>
      </c>
      <c r="F53" s="96">
        <f t="shared" si="0"/>
        <v>0</v>
      </c>
    </row>
    <row r="54" spans="1:6" ht="15" customHeight="1">
      <c r="A54" s="5" t="s">
        <v>493</v>
      </c>
      <c r="B54" s="6" t="s">
        <v>298</v>
      </c>
      <c r="C54" s="96">
        <v>0</v>
      </c>
      <c r="D54" s="96">
        <v>0</v>
      </c>
      <c r="E54" s="96">
        <v>0</v>
      </c>
      <c r="F54" s="96">
        <f t="shared" si="0"/>
        <v>0</v>
      </c>
    </row>
    <row r="55" spans="1:6" ht="15" customHeight="1">
      <c r="A55" s="5" t="s">
        <v>494</v>
      </c>
      <c r="B55" s="6" t="s">
        <v>299</v>
      </c>
      <c r="C55" s="96">
        <v>0</v>
      </c>
      <c r="D55" s="96">
        <v>0</v>
      </c>
      <c r="E55" s="96">
        <v>0</v>
      </c>
      <c r="F55" s="96">
        <f t="shared" si="0"/>
        <v>0</v>
      </c>
    </row>
    <row r="56" spans="1:6" s="99" customFormat="1" ht="15" customHeight="1">
      <c r="A56" s="38" t="s">
        <v>529</v>
      </c>
      <c r="B56" s="49" t="s">
        <v>300</v>
      </c>
      <c r="C56" s="100">
        <f>SUM(C51:C55)</f>
        <v>0</v>
      </c>
      <c r="D56" s="100">
        <f>SUM(D51:D55)</f>
        <v>0</v>
      </c>
      <c r="E56" s="100">
        <f>SUM(E51:E55)</f>
        <v>0</v>
      </c>
      <c r="F56" s="100">
        <f t="shared" si="0"/>
        <v>0</v>
      </c>
    </row>
    <row r="57" spans="1:6" ht="15" customHeight="1">
      <c r="A57" s="13" t="s">
        <v>511</v>
      </c>
      <c r="B57" s="6" t="s">
        <v>339</v>
      </c>
      <c r="C57" s="96">
        <v>0</v>
      </c>
      <c r="D57" s="96">
        <v>0</v>
      </c>
      <c r="E57" s="96">
        <v>0</v>
      </c>
      <c r="F57" s="96">
        <f t="shared" si="0"/>
        <v>0</v>
      </c>
    </row>
    <row r="58" spans="1:6" ht="15" customHeight="1">
      <c r="A58" s="13" t="s">
        <v>512</v>
      </c>
      <c r="B58" s="6" t="s">
        <v>340</v>
      </c>
      <c r="C58" s="96">
        <v>0</v>
      </c>
      <c r="D58" s="96">
        <v>0</v>
      </c>
      <c r="E58" s="96">
        <v>0</v>
      </c>
      <c r="F58" s="96">
        <f t="shared" si="0"/>
        <v>0</v>
      </c>
    </row>
    <row r="59" spans="1:6" ht="15" customHeight="1">
      <c r="A59" s="13" t="s">
        <v>341</v>
      </c>
      <c r="B59" s="6" t="s">
        <v>342</v>
      </c>
      <c r="C59" s="96">
        <v>0</v>
      </c>
      <c r="D59" s="96">
        <v>0</v>
      </c>
      <c r="E59" s="96">
        <v>0</v>
      </c>
      <c r="F59" s="96">
        <f t="shared" si="0"/>
        <v>0</v>
      </c>
    </row>
    <row r="60" spans="1:6" ht="15" customHeight="1">
      <c r="A60" s="13" t="s">
        <v>513</v>
      </c>
      <c r="B60" s="6" t="s">
        <v>343</v>
      </c>
      <c r="C60" s="96">
        <v>0</v>
      </c>
      <c r="D60" s="96">
        <v>0</v>
      </c>
      <c r="E60" s="96">
        <v>0</v>
      </c>
      <c r="F60" s="96">
        <f t="shared" si="0"/>
        <v>0</v>
      </c>
    </row>
    <row r="61" spans="1:6" ht="15" customHeight="1">
      <c r="A61" s="13" t="s">
        <v>344</v>
      </c>
      <c r="B61" s="6" t="s">
        <v>345</v>
      </c>
      <c r="C61" s="96">
        <v>0</v>
      </c>
      <c r="D61" s="96">
        <v>0</v>
      </c>
      <c r="E61" s="96">
        <v>0</v>
      </c>
      <c r="F61" s="96">
        <f t="shared" si="0"/>
        <v>0</v>
      </c>
    </row>
    <row r="62" spans="1:6" s="99" customFormat="1" ht="15" customHeight="1">
      <c r="A62" s="38" t="s">
        <v>534</v>
      </c>
      <c r="B62" s="49" t="s">
        <v>346</v>
      </c>
      <c r="C62" s="100">
        <f>SUM(C57:C61)</f>
        <v>0</v>
      </c>
      <c r="D62" s="100">
        <f>SUM(D57:D61)</f>
        <v>0</v>
      </c>
      <c r="E62" s="100">
        <f>SUM(E57:E61)</f>
        <v>0</v>
      </c>
      <c r="F62" s="100">
        <f t="shared" si="0"/>
        <v>0</v>
      </c>
    </row>
    <row r="63" spans="1:6" ht="15" customHeight="1">
      <c r="A63" s="13" t="s">
        <v>352</v>
      </c>
      <c r="B63" s="6" t="s">
        <v>353</v>
      </c>
      <c r="C63" s="96">
        <v>0</v>
      </c>
      <c r="D63" s="96">
        <v>0</v>
      </c>
      <c r="E63" s="96">
        <v>0</v>
      </c>
      <c r="F63" s="96">
        <f t="shared" si="0"/>
        <v>0</v>
      </c>
    </row>
    <row r="64" spans="1:6" ht="15" customHeight="1">
      <c r="A64" s="5" t="s">
        <v>516</v>
      </c>
      <c r="B64" s="6" t="s">
        <v>354</v>
      </c>
      <c r="C64" s="96">
        <v>0</v>
      </c>
      <c r="D64" s="96">
        <v>0</v>
      </c>
      <c r="E64" s="96">
        <v>0</v>
      </c>
      <c r="F64" s="96">
        <f t="shared" si="0"/>
        <v>0</v>
      </c>
    </row>
    <row r="65" spans="1:6" ht="15" customHeight="1">
      <c r="A65" s="13" t="s">
        <v>517</v>
      </c>
      <c r="B65" s="6" t="s">
        <v>355</v>
      </c>
      <c r="C65" s="96">
        <v>0</v>
      </c>
      <c r="D65" s="96">
        <v>0</v>
      </c>
      <c r="E65" s="96">
        <v>0</v>
      </c>
      <c r="F65" s="96">
        <f t="shared" si="0"/>
        <v>0</v>
      </c>
    </row>
    <row r="66" spans="1:6" s="99" customFormat="1" ht="15" customHeight="1">
      <c r="A66" s="38" t="s">
        <v>537</v>
      </c>
      <c r="B66" s="49" t="s">
        <v>356</v>
      </c>
      <c r="C66" s="100">
        <f>SUM(C63:C65)</f>
        <v>0</v>
      </c>
      <c r="D66" s="100">
        <f>SUM(D63:D65)</f>
        <v>0</v>
      </c>
      <c r="E66" s="100">
        <f>SUM(E63:E65)</f>
        <v>0</v>
      </c>
      <c r="F66" s="100">
        <f t="shared" si="0"/>
        <v>0</v>
      </c>
    </row>
    <row r="67" spans="1:6" s="99" customFormat="1" ht="15" customHeight="1">
      <c r="A67" s="58" t="s">
        <v>52</v>
      </c>
      <c r="B67" s="60"/>
      <c r="C67" s="100"/>
      <c r="D67" s="100"/>
      <c r="E67" s="100"/>
      <c r="F67" s="96">
        <f t="shared" si="0"/>
        <v>0</v>
      </c>
    </row>
    <row r="68" spans="1:6" s="99" customFormat="1" ht="15.75">
      <c r="A68" s="46" t="s">
        <v>536</v>
      </c>
      <c r="B68" s="34" t="s">
        <v>357</v>
      </c>
      <c r="C68" s="134">
        <f>C20+C34+C45+C49+C56+C62+C66</f>
        <v>52384</v>
      </c>
      <c r="D68" s="134">
        <f>D20+D34+D45+D49+D56+D62+D66</f>
        <v>300</v>
      </c>
      <c r="E68" s="134">
        <f>E20+E34+E45+E49+E56+E62+E66</f>
        <v>20</v>
      </c>
      <c r="F68" s="134">
        <f t="shared" si="0"/>
        <v>52704</v>
      </c>
    </row>
    <row r="69" spans="1:6" s="99" customFormat="1" ht="15.75">
      <c r="A69" s="102" t="s">
        <v>53</v>
      </c>
      <c r="B69" s="89"/>
      <c r="C69" s="100"/>
      <c r="D69" s="100"/>
      <c r="E69" s="100"/>
      <c r="F69" s="96">
        <f t="shared" si="0"/>
        <v>0</v>
      </c>
    </row>
    <row r="70" spans="1:6" s="99" customFormat="1" ht="15.75">
      <c r="A70" s="102" t="s">
        <v>54</v>
      </c>
      <c r="B70" s="89"/>
      <c r="C70" s="100"/>
      <c r="D70" s="100"/>
      <c r="E70" s="100"/>
      <c r="F70" s="96">
        <f t="shared" si="0"/>
        <v>0</v>
      </c>
    </row>
    <row r="71" spans="1:6">
      <c r="A71" s="36" t="s">
        <v>518</v>
      </c>
      <c r="B71" s="5" t="s">
        <v>358</v>
      </c>
      <c r="C71" s="96">
        <v>0</v>
      </c>
      <c r="D71" s="96">
        <v>0</v>
      </c>
      <c r="E71" s="96">
        <v>0</v>
      </c>
      <c r="F71" s="96">
        <f t="shared" si="0"/>
        <v>0</v>
      </c>
    </row>
    <row r="72" spans="1:6">
      <c r="A72" s="13" t="s">
        <v>359</v>
      </c>
      <c r="B72" s="5" t="s">
        <v>360</v>
      </c>
      <c r="C72" s="96">
        <v>0</v>
      </c>
      <c r="D72" s="96">
        <v>0</v>
      </c>
      <c r="E72" s="96">
        <v>0</v>
      </c>
      <c r="F72" s="96">
        <f t="shared" si="0"/>
        <v>0</v>
      </c>
    </row>
    <row r="73" spans="1:6">
      <c r="A73" s="36" t="s">
        <v>519</v>
      </c>
      <c r="B73" s="5" t="s">
        <v>361</v>
      </c>
      <c r="C73" s="96">
        <v>0</v>
      </c>
      <c r="D73" s="96">
        <v>0</v>
      </c>
      <c r="E73" s="96">
        <v>0</v>
      </c>
      <c r="F73" s="96">
        <f t="shared" ref="F73:F98" si="1">SUM(C73:E73)</f>
        <v>0</v>
      </c>
    </row>
    <row r="74" spans="1:6" s="99" customFormat="1">
      <c r="A74" s="15" t="s">
        <v>538</v>
      </c>
      <c r="B74" s="7" t="s">
        <v>362</v>
      </c>
      <c r="C74" s="100">
        <f>SUM(C71:C73)</f>
        <v>0</v>
      </c>
      <c r="D74" s="100">
        <f>SUM(D71:D73)</f>
        <v>0</v>
      </c>
      <c r="E74" s="100">
        <f>SUM(E71:E73)</f>
        <v>0</v>
      </c>
      <c r="F74" s="100">
        <f t="shared" si="1"/>
        <v>0</v>
      </c>
    </row>
    <row r="75" spans="1:6">
      <c r="A75" s="13" t="s">
        <v>520</v>
      </c>
      <c r="B75" s="5" t="s">
        <v>363</v>
      </c>
      <c r="C75" s="96">
        <v>0</v>
      </c>
      <c r="D75" s="96">
        <v>0</v>
      </c>
      <c r="E75" s="96">
        <v>0</v>
      </c>
      <c r="F75" s="96">
        <f t="shared" si="1"/>
        <v>0</v>
      </c>
    </row>
    <row r="76" spans="1:6">
      <c r="A76" s="36" t="s">
        <v>364</v>
      </c>
      <c r="B76" s="5" t="s">
        <v>365</v>
      </c>
      <c r="C76" s="96">
        <v>0</v>
      </c>
      <c r="D76" s="96">
        <v>0</v>
      </c>
      <c r="E76" s="96">
        <v>0</v>
      </c>
      <c r="F76" s="96">
        <f t="shared" si="1"/>
        <v>0</v>
      </c>
    </row>
    <row r="77" spans="1:6">
      <c r="A77" s="13" t="s">
        <v>521</v>
      </c>
      <c r="B77" s="5" t="s">
        <v>366</v>
      </c>
      <c r="C77" s="96">
        <v>0</v>
      </c>
      <c r="D77" s="96">
        <v>0</v>
      </c>
      <c r="E77" s="96">
        <v>0</v>
      </c>
      <c r="F77" s="96">
        <f t="shared" si="1"/>
        <v>0</v>
      </c>
    </row>
    <row r="78" spans="1:6">
      <c r="A78" s="36" t="s">
        <v>367</v>
      </c>
      <c r="B78" s="5" t="s">
        <v>368</v>
      </c>
      <c r="C78" s="96">
        <v>0</v>
      </c>
      <c r="D78" s="96">
        <v>0</v>
      </c>
      <c r="E78" s="96">
        <v>0</v>
      </c>
      <c r="F78" s="96">
        <f t="shared" si="1"/>
        <v>0</v>
      </c>
    </row>
    <row r="79" spans="1:6" s="99" customFormat="1">
      <c r="A79" s="14" t="s">
        <v>539</v>
      </c>
      <c r="B79" s="7" t="s">
        <v>369</v>
      </c>
      <c r="C79" s="100">
        <f>SUM(C75:C78)</f>
        <v>0</v>
      </c>
      <c r="D79" s="100">
        <f>SUM(D75:D78)</f>
        <v>0</v>
      </c>
      <c r="E79" s="100">
        <f>SUM(E75:E78)</f>
        <v>0</v>
      </c>
      <c r="F79" s="100">
        <f t="shared" si="1"/>
        <v>0</v>
      </c>
    </row>
    <row r="80" spans="1:6">
      <c r="A80" s="5" t="s">
        <v>648</v>
      </c>
      <c r="B80" s="5" t="s">
        <v>370</v>
      </c>
      <c r="C80" s="96">
        <v>19500</v>
      </c>
      <c r="D80" s="96">
        <v>0</v>
      </c>
      <c r="E80" s="96">
        <v>0</v>
      </c>
      <c r="F80" s="96">
        <f t="shared" si="1"/>
        <v>19500</v>
      </c>
    </row>
    <row r="81" spans="1:6">
      <c r="A81" s="5" t="s">
        <v>649</v>
      </c>
      <c r="B81" s="5" t="s">
        <v>370</v>
      </c>
      <c r="C81" s="96">
        <v>0</v>
      </c>
      <c r="D81" s="96">
        <v>0</v>
      </c>
      <c r="E81" s="96">
        <v>0</v>
      </c>
      <c r="F81" s="96">
        <f t="shared" si="1"/>
        <v>0</v>
      </c>
    </row>
    <row r="82" spans="1:6">
      <c r="A82" s="5" t="s">
        <v>646</v>
      </c>
      <c r="B82" s="5" t="s">
        <v>371</v>
      </c>
      <c r="C82" s="96">
        <v>0</v>
      </c>
      <c r="D82" s="96">
        <v>0</v>
      </c>
      <c r="E82" s="96">
        <v>0</v>
      </c>
      <c r="F82" s="96">
        <f t="shared" si="1"/>
        <v>0</v>
      </c>
    </row>
    <row r="83" spans="1:6">
      <c r="A83" s="5" t="s">
        <v>647</v>
      </c>
      <c r="B83" s="5" t="s">
        <v>371</v>
      </c>
      <c r="C83" s="96">
        <v>0</v>
      </c>
      <c r="D83" s="96">
        <v>0</v>
      </c>
      <c r="E83" s="96">
        <v>0</v>
      </c>
      <c r="F83" s="96">
        <f t="shared" si="1"/>
        <v>0</v>
      </c>
    </row>
    <row r="84" spans="1:6" s="99" customFormat="1">
      <c r="A84" s="7" t="s">
        <v>540</v>
      </c>
      <c r="B84" s="7" t="s">
        <v>372</v>
      </c>
      <c r="C84" s="100">
        <f>SUM(C80:C83)</f>
        <v>19500</v>
      </c>
      <c r="D84" s="100">
        <f>SUM(D80:D83)</f>
        <v>0</v>
      </c>
      <c r="E84" s="100">
        <f>SUM(E80:E83)</f>
        <v>0</v>
      </c>
      <c r="F84" s="100">
        <f t="shared" si="1"/>
        <v>19500</v>
      </c>
    </row>
    <row r="85" spans="1:6" s="99" customFormat="1">
      <c r="A85" s="14" t="s">
        <v>373</v>
      </c>
      <c r="B85" s="7" t="s">
        <v>374</v>
      </c>
      <c r="C85" s="100">
        <v>0</v>
      </c>
      <c r="D85" s="100">
        <v>0</v>
      </c>
      <c r="E85" s="100">
        <v>0</v>
      </c>
      <c r="F85" s="100">
        <f t="shared" si="1"/>
        <v>0</v>
      </c>
    </row>
    <row r="86" spans="1:6" s="99" customFormat="1">
      <c r="A86" s="14" t="s">
        <v>375</v>
      </c>
      <c r="B86" s="7" t="s">
        <v>376</v>
      </c>
      <c r="C86" s="100">
        <v>0</v>
      </c>
      <c r="D86" s="100">
        <v>0</v>
      </c>
      <c r="E86" s="100">
        <v>0</v>
      </c>
      <c r="F86" s="100">
        <f t="shared" si="1"/>
        <v>0</v>
      </c>
    </row>
    <row r="87" spans="1:6" s="99" customFormat="1">
      <c r="A87" s="14" t="s">
        <v>377</v>
      </c>
      <c r="B87" s="7" t="s">
        <v>378</v>
      </c>
      <c r="C87" s="100">
        <v>0</v>
      </c>
      <c r="D87" s="100">
        <v>0</v>
      </c>
      <c r="E87" s="100">
        <v>0</v>
      </c>
      <c r="F87" s="100">
        <f t="shared" si="1"/>
        <v>0</v>
      </c>
    </row>
    <row r="88" spans="1:6" s="99" customFormat="1">
      <c r="A88" s="14" t="s">
        <v>379</v>
      </c>
      <c r="B88" s="7" t="s">
        <v>380</v>
      </c>
      <c r="C88" s="100">
        <v>0</v>
      </c>
      <c r="D88" s="100">
        <v>0</v>
      </c>
      <c r="E88" s="100">
        <v>0</v>
      </c>
      <c r="F88" s="100">
        <f t="shared" si="1"/>
        <v>0</v>
      </c>
    </row>
    <row r="89" spans="1:6" s="99" customFormat="1">
      <c r="A89" s="15" t="s">
        <v>522</v>
      </c>
      <c r="B89" s="7" t="s">
        <v>381</v>
      </c>
      <c r="C89" s="100">
        <v>0</v>
      </c>
      <c r="D89" s="100">
        <v>0</v>
      </c>
      <c r="E89" s="100">
        <v>0</v>
      </c>
      <c r="F89" s="100">
        <f t="shared" si="1"/>
        <v>0</v>
      </c>
    </row>
    <row r="90" spans="1:6" s="99" customFormat="1" ht="15.75">
      <c r="A90" s="48" t="s">
        <v>541</v>
      </c>
      <c r="B90" s="38" t="s">
        <v>383</v>
      </c>
      <c r="C90" s="134">
        <f>C74+C79+C84+C85+C87+C86+C88+C89</f>
        <v>19500</v>
      </c>
      <c r="D90" s="134">
        <f>D74+D79+D84+D85+D87+D86+D88+D89</f>
        <v>0</v>
      </c>
      <c r="E90" s="134">
        <f>E74+E79+E84+E85+E87+E86+E88+E89</f>
        <v>0</v>
      </c>
      <c r="F90" s="134">
        <f t="shared" si="1"/>
        <v>19500</v>
      </c>
    </row>
    <row r="91" spans="1:6">
      <c r="A91" s="13" t="s">
        <v>384</v>
      </c>
      <c r="B91" s="5" t="s">
        <v>385</v>
      </c>
      <c r="C91" s="96">
        <v>0</v>
      </c>
      <c r="D91" s="96">
        <v>0</v>
      </c>
      <c r="E91" s="96">
        <v>0</v>
      </c>
      <c r="F91" s="96">
        <f t="shared" si="1"/>
        <v>0</v>
      </c>
    </row>
    <row r="92" spans="1:6">
      <c r="A92" s="13" t="s">
        <v>386</v>
      </c>
      <c r="B92" s="5" t="s">
        <v>387</v>
      </c>
      <c r="C92" s="96">
        <v>0</v>
      </c>
      <c r="D92" s="96">
        <v>0</v>
      </c>
      <c r="E92" s="96">
        <v>0</v>
      </c>
      <c r="F92" s="96">
        <f t="shared" si="1"/>
        <v>0</v>
      </c>
    </row>
    <row r="93" spans="1:6">
      <c r="A93" s="36" t="s">
        <v>388</v>
      </c>
      <c r="B93" s="5" t="s">
        <v>389</v>
      </c>
      <c r="C93" s="96">
        <v>0</v>
      </c>
      <c r="D93" s="96">
        <v>0</v>
      </c>
      <c r="E93" s="96">
        <v>0</v>
      </c>
      <c r="F93" s="96">
        <f t="shared" si="1"/>
        <v>0</v>
      </c>
    </row>
    <row r="94" spans="1:6">
      <c r="A94" s="36" t="s">
        <v>523</v>
      </c>
      <c r="B94" s="5" t="s">
        <v>390</v>
      </c>
      <c r="C94" s="96">
        <v>0</v>
      </c>
      <c r="D94" s="96">
        <v>0</v>
      </c>
      <c r="E94" s="96">
        <v>0</v>
      </c>
      <c r="F94" s="96">
        <f t="shared" si="1"/>
        <v>0</v>
      </c>
    </row>
    <row r="95" spans="1:6" s="99" customFormat="1">
      <c r="A95" s="14" t="s">
        <v>542</v>
      </c>
      <c r="B95" s="7" t="s">
        <v>391</v>
      </c>
      <c r="C95" s="100">
        <v>0</v>
      </c>
      <c r="D95" s="100">
        <v>0</v>
      </c>
      <c r="E95" s="100">
        <v>0</v>
      </c>
      <c r="F95" s="100">
        <f t="shared" si="1"/>
        <v>0</v>
      </c>
    </row>
    <row r="96" spans="1:6" s="99" customFormat="1">
      <c r="A96" s="15" t="s">
        <v>392</v>
      </c>
      <c r="B96" s="7" t="s">
        <v>393</v>
      </c>
      <c r="C96" s="100">
        <v>0</v>
      </c>
      <c r="D96" s="100">
        <v>0</v>
      </c>
      <c r="E96" s="100">
        <v>0</v>
      </c>
      <c r="F96" s="100">
        <f t="shared" si="1"/>
        <v>0</v>
      </c>
    </row>
    <row r="97" spans="1:6" s="99" customFormat="1" ht="15.75">
      <c r="A97" s="39" t="s">
        <v>543</v>
      </c>
      <c r="B97" s="40" t="s">
        <v>394</v>
      </c>
      <c r="C97" s="134">
        <f>C90+C95+C96</f>
        <v>19500</v>
      </c>
      <c r="D97" s="134">
        <f>D90+D95+D96</f>
        <v>0</v>
      </c>
      <c r="E97" s="134">
        <f>E90+E95+E96</f>
        <v>0</v>
      </c>
      <c r="F97" s="134">
        <f t="shared" si="1"/>
        <v>19500</v>
      </c>
    </row>
    <row r="98" spans="1:6" s="99" customFormat="1" ht="17.25">
      <c r="A98" s="101" t="s">
        <v>525</v>
      </c>
      <c r="B98" s="101"/>
      <c r="C98" s="136">
        <f>C68+C97</f>
        <v>71884</v>
      </c>
      <c r="D98" s="136">
        <f>D68+D97</f>
        <v>300</v>
      </c>
      <c r="E98" s="136">
        <f>E68+E97</f>
        <v>20</v>
      </c>
      <c r="F98" s="147">
        <f t="shared" si="1"/>
        <v>72204</v>
      </c>
    </row>
  </sheetData>
  <mergeCells count="4">
    <mergeCell ref="B1:J1"/>
    <mergeCell ref="A3:F3"/>
    <mergeCell ref="A4:F4"/>
    <mergeCell ref="C6:F6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41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8"/>
  <sheetViews>
    <sheetView view="pageBreakPreview" topLeftCell="A52" zoomScale="60" zoomScaleNormal="100" workbookViewId="0">
      <selection activeCell="H11" sqref="H11"/>
    </sheetView>
  </sheetViews>
  <sheetFormatPr defaultRowHeight="15"/>
  <cols>
    <col min="1" max="1" width="92.5703125" customWidth="1"/>
    <col min="3" max="3" width="13" customWidth="1"/>
    <col min="4" max="4" width="14.140625" customWidth="1"/>
    <col min="5" max="5" width="15.85546875" customWidth="1"/>
    <col min="6" max="6" width="14" customWidth="1"/>
    <col min="7" max="8" width="13" customWidth="1"/>
    <col min="9" max="9" width="12.140625" customWidth="1"/>
    <col min="10" max="10" width="14" customWidth="1"/>
    <col min="11" max="11" width="11.28515625" customWidth="1"/>
    <col min="12" max="12" width="11.42578125" customWidth="1"/>
    <col min="13" max="13" width="11.140625" customWidth="1"/>
    <col min="14" max="14" width="10.7109375" customWidth="1"/>
    <col min="249" max="249" width="92.5703125" customWidth="1"/>
    <col min="251" max="251" width="13" customWidth="1"/>
    <col min="252" max="252" width="14.140625" customWidth="1"/>
    <col min="253" max="253" width="15.85546875" customWidth="1"/>
    <col min="254" max="254" width="14" customWidth="1"/>
  </cols>
  <sheetData>
    <row r="1" spans="1:10">
      <c r="B1" s="156" t="s">
        <v>697</v>
      </c>
      <c r="C1" s="156"/>
      <c r="D1" s="156"/>
      <c r="E1" s="156"/>
      <c r="F1" s="156"/>
      <c r="G1" s="156"/>
      <c r="H1" s="156"/>
      <c r="I1" s="156"/>
      <c r="J1" s="156"/>
    </row>
    <row r="3" spans="1:10" ht="24" customHeight="1">
      <c r="A3" s="151" t="s">
        <v>682</v>
      </c>
      <c r="B3" s="157"/>
      <c r="C3" s="157"/>
      <c r="D3" s="157"/>
      <c r="E3" s="157"/>
      <c r="F3" s="153"/>
    </row>
    <row r="4" spans="1:10" ht="24" customHeight="1">
      <c r="A4" s="154" t="s">
        <v>570</v>
      </c>
      <c r="B4" s="152"/>
      <c r="C4" s="152"/>
      <c r="D4" s="152"/>
      <c r="E4" s="152"/>
      <c r="F4" s="153"/>
      <c r="H4" s="82"/>
    </row>
    <row r="5" spans="1:10" ht="18">
      <c r="A5" s="110"/>
    </row>
    <row r="6" spans="1:10">
      <c r="A6" s="97" t="s">
        <v>687</v>
      </c>
      <c r="C6" s="150" t="s">
        <v>667</v>
      </c>
      <c r="D6" s="150"/>
      <c r="E6" s="150"/>
      <c r="F6" s="150"/>
    </row>
    <row r="7" spans="1:10" ht="30">
      <c r="A7" s="2" t="s">
        <v>93</v>
      </c>
      <c r="B7" s="3" t="s">
        <v>41</v>
      </c>
      <c r="C7" s="111" t="s">
        <v>600</v>
      </c>
      <c r="D7" s="111" t="s">
        <v>601</v>
      </c>
      <c r="E7" s="111" t="s">
        <v>50</v>
      </c>
      <c r="F7" s="112" t="s">
        <v>27</v>
      </c>
    </row>
    <row r="8" spans="1:10" ht="15" customHeight="1">
      <c r="A8" s="30" t="s">
        <v>273</v>
      </c>
      <c r="B8" s="6" t="s">
        <v>274</v>
      </c>
      <c r="C8" s="96">
        <v>0</v>
      </c>
      <c r="D8" s="96">
        <v>0</v>
      </c>
      <c r="E8" s="96">
        <v>0</v>
      </c>
      <c r="F8" s="96">
        <f t="shared" ref="F8:F39" si="0">SUM(C8:E8)</f>
        <v>0</v>
      </c>
    </row>
    <row r="9" spans="1:10" ht="15" customHeight="1">
      <c r="A9" s="5" t="s">
        <v>275</v>
      </c>
      <c r="B9" s="6" t="s">
        <v>276</v>
      </c>
      <c r="C9" s="96">
        <v>0</v>
      </c>
      <c r="D9" s="96">
        <v>0</v>
      </c>
      <c r="E9" s="96">
        <v>0</v>
      </c>
      <c r="F9" s="96">
        <f t="shared" si="0"/>
        <v>0</v>
      </c>
    </row>
    <row r="10" spans="1:10" ht="15" customHeight="1">
      <c r="A10" s="5" t="s">
        <v>277</v>
      </c>
      <c r="B10" s="6" t="s">
        <v>278</v>
      </c>
      <c r="C10" s="96">
        <v>0</v>
      </c>
      <c r="D10" s="96">
        <v>0</v>
      </c>
      <c r="E10" s="96">
        <v>0</v>
      </c>
      <c r="F10" s="96">
        <f t="shared" si="0"/>
        <v>0</v>
      </c>
    </row>
    <row r="11" spans="1:10" ht="15" customHeight="1">
      <c r="A11" s="5" t="s">
        <v>279</v>
      </c>
      <c r="B11" s="6" t="s">
        <v>280</v>
      </c>
      <c r="C11" s="96">
        <v>0</v>
      </c>
      <c r="D11" s="96">
        <v>0</v>
      </c>
      <c r="E11" s="96">
        <v>0</v>
      </c>
      <c r="F11" s="96">
        <f t="shared" si="0"/>
        <v>0</v>
      </c>
    </row>
    <row r="12" spans="1:10" ht="15" customHeight="1">
      <c r="A12" s="5" t="s">
        <v>281</v>
      </c>
      <c r="B12" s="6" t="s">
        <v>282</v>
      </c>
      <c r="C12" s="96">
        <v>0</v>
      </c>
      <c r="D12" s="96">
        <v>0</v>
      </c>
      <c r="E12" s="96">
        <v>0</v>
      </c>
      <c r="F12" s="96">
        <f t="shared" si="0"/>
        <v>0</v>
      </c>
    </row>
    <row r="13" spans="1:10" ht="15" customHeight="1">
      <c r="A13" s="5" t="s">
        <v>681</v>
      </c>
      <c r="B13" s="6" t="s">
        <v>283</v>
      </c>
      <c r="C13" s="96">
        <v>0</v>
      </c>
      <c r="D13" s="96">
        <v>0</v>
      </c>
      <c r="E13" s="96">
        <v>0</v>
      </c>
      <c r="F13" s="96">
        <f t="shared" si="0"/>
        <v>0</v>
      </c>
    </row>
    <row r="14" spans="1:10" s="99" customFormat="1" ht="15" customHeight="1">
      <c r="A14" s="7" t="s">
        <v>527</v>
      </c>
      <c r="B14" s="8" t="s">
        <v>284</v>
      </c>
      <c r="C14" s="100">
        <f>SUM(C8:C13)</f>
        <v>0</v>
      </c>
      <c r="D14" s="100">
        <f>SUM(D8:D13)</f>
        <v>0</v>
      </c>
      <c r="E14" s="100">
        <f>SUM(E8:E13)</f>
        <v>0</v>
      </c>
      <c r="F14" s="100">
        <f t="shared" si="0"/>
        <v>0</v>
      </c>
    </row>
    <row r="15" spans="1:10" ht="15" customHeight="1">
      <c r="A15" s="5" t="s">
        <v>285</v>
      </c>
      <c r="B15" s="6" t="s">
        <v>286</v>
      </c>
      <c r="C15" s="96">
        <v>0</v>
      </c>
      <c r="D15" s="96">
        <v>0</v>
      </c>
      <c r="E15" s="96">
        <v>0</v>
      </c>
      <c r="F15" s="96">
        <f t="shared" si="0"/>
        <v>0</v>
      </c>
    </row>
    <row r="16" spans="1:10" ht="15" customHeight="1">
      <c r="A16" s="5" t="s">
        <v>287</v>
      </c>
      <c r="B16" s="6" t="s">
        <v>288</v>
      </c>
      <c r="C16" s="96">
        <v>0</v>
      </c>
      <c r="D16" s="96">
        <v>0</v>
      </c>
      <c r="E16" s="96">
        <v>0</v>
      </c>
      <c r="F16" s="96">
        <f t="shared" si="0"/>
        <v>0</v>
      </c>
    </row>
    <row r="17" spans="1:6" ht="15" customHeight="1">
      <c r="A17" s="5" t="s">
        <v>489</v>
      </c>
      <c r="B17" s="6" t="s">
        <v>289</v>
      </c>
      <c r="C17" s="96">
        <v>0</v>
      </c>
      <c r="D17" s="96">
        <v>0</v>
      </c>
      <c r="E17" s="96">
        <v>0</v>
      </c>
      <c r="F17" s="96">
        <f t="shared" si="0"/>
        <v>0</v>
      </c>
    </row>
    <row r="18" spans="1:6" ht="15" customHeight="1">
      <c r="A18" s="5" t="s">
        <v>490</v>
      </c>
      <c r="B18" s="6" t="s">
        <v>290</v>
      </c>
      <c r="C18" s="96">
        <v>0</v>
      </c>
      <c r="D18" s="96">
        <v>0</v>
      </c>
      <c r="E18" s="96">
        <v>0</v>
      </c>
      <c r="F18" s="96">
        <f t="shared" si="0"/>
        <v>0</v>
      </c>
    </row>
    <row r="19" spans="1:6" ht="15" customHeight="1">
      <c r="A19" s="5" t="s">
        <v>491</v>
      </c>
      <c r="B19" s="6" t="s">
        <v>291</v>
      </c>
      <c r="C19" s="96">
        <v>0</v>
      </c>
      <c r="D19" s="96">
        <v>0</v>
      </c>
      <c r="E19" s="96">
        <v>0</v>
      </c>
      <c r="F19" s="96">
        <f t="shared" si="0"/>
        <v>0</v>
      </c>
    </row>
    <row r="20" spans="1:6" s="99" customFormat="1" ht="15" customHeight="1">
      <c r="A20" s="38" t="s">
        <v>528</v>
      </c>
      <c r="B20" s="49" t="s">
        <v>292</v>
      </c>
      <c r="C20" s="133">
        <f>SUM(C14:C19)</f>
        <v>0</v>
      </c>
      <c r="D20" s="133">
        <f>SUM(D14:D19)</f>
        <v>0</v>
      </c>
      <c r="E20" s="133">
        <f>SUM(E14:E19)</f>
        <v>0</v>
      </c>
      <c r="F20" s="100">
        <f t="shared" si="0"/>
        <v>0</v>
      </c>
    </row>
    <row r="21" spans="1:6" ht="15" customHeight="1">
      <c r="A21" s="5" t="s">
        <v>495</v>
      </c>
      <c r="B21" s="6" t="s">
        <v>301</v>
      </c>
      <c r="C21" s="96">
        <v>0</v>
      </c>
      <c r="D21" s="96">
        <v>0</v>
      </c>
      <c r="E21" s="96">
        <v>0</v>
      </c>
      <c r="F21" s="96">
        <f t="shared" si="0"/>
        <v>0</v>
      </c>
    </row>
    <row r="22" spans="1:6" ht="15" customHeight="1">
      <c r="A22" s="5" t="s">
        <v>496</v>
      </c>
      <c r="B22" s="6" t="s">
        <v>302</v>
      </c>
      <c r="C22" s="96">
        <v>0</v>
      </c>
      <c r="D22" s="96">
        <v>0</v>
      </c>
      <c r="E22" s="96">
        <v>0</v>
      </c>
      <c r="F22" s="96">
        <f t="shared" si="0"/>
        <v>0</v>
      </c>
    </row>
    <row r="23" spans="1:6" s="99" customFormat="1" ht="15" customHeight="1">
      <c r="A23" s="7" t="s">
        <v>530</v>
      </c>
      <c r="B23" s="8" t="s">
        <v>303</v>
      </c>
      <c r="C23" s="100">
        <f>SUM(C21:C22)</f>
        <v>0</v>
      </c>
      <c r="D23" s="100">
        <f>SUM(D21:D22)</f>
        <v>0</v>
      </c>
      <c r="E23" s="100">
        <f>SUM(E21:E22)</f>
        <v>0</v>
      </c>
      <c r="F23" s="100">
        <f t="shared" si="0"/>
        <v>0</v>
      </c>
    </row>
    <row r="24" spans="1:6" ht="15" customHeight="1">
      <c r="A24" s="7" t="s">
        <v>497</v>
      </c>
      <c r="B24" s="8" t="s">
        <v>304</v>
      </c>
      <c r="C24" s="100">
        <v>0</v>
      </c>
      <c r="D24" s="100">
        <v>0</v>
      </c>
      <c r="E24" s="100">
        <v>0</v>
      </c>
      <c r="F24" s="100">
        <f t="shared" si="0"/>
        <v>0</v>
      </c>
    </row>
    <row r="25" spans="1:6" ht="15" customHeight="1">
      <c r="A25" s="7" t="s">
        <v>498</v>
      </c>
      <c r="B25" s="8" t="s">
        <v>305</v>
      </c>
      <c r="C25" s="100">
        <v>0</v>
      </c>
      <c r="D25" s="100">
        <v>0</v>
      </c>
      <c r="E25" s="100">
        <v>0</v>
      </c>
      <c r="F25" s="100">
        <f t="shared" si="0"/>
        <v>0</v>
      </c>
    </row>
    <row r="26" spans="1:6" ht="15" customHeight="1">
      <c r="A26" s="7" t="s">
        <v>499</v>
      </c>
      <c r="B26" s="8" t="s">
        <v>306</v>
      </c>
      <c r="C26" s="100">
        <v>0</v>
      </c>
      <c r="D26" s="100">
        <v>0</v>
      </c>
      <c r="E26" s="100">
        <v>0</v>
      </c>
      <c r="F26" s="100">
        <f t="shared" si="0"/>
        <v>0</v>
      </c>
    </row>
    <row r="27" spans="1:6" ht="15" customHeight="1">
      <c r="A27" s="5" t="s">
        <v>500</v>
      </c>
      <c r="B27" s="6" t="s">
        <v>307</v>
      </c>
      <c r="C27" s="96">
        <v>0</v>
      </c>
      <c r="D27" s="96">
        <v>0</v>
      </c>
      <c r="E27" s="96">
        <v>0</v>
      </c>
      <c r="F27" s="96">
        <f t="shared" si="0"/>
        <v>0</v>
      </c>
    </row>
    <row r="28" spans="1:6" ht="15" customHeight="1">
      <c r="A28" s="5" t="s">
        <v>501</v>
      </c>
      <c r="B28" s="6" t="s">
        <v>310</v>
      </c>
      <c r="C28" s="96">
        <v>0</v>
      </c>
      <c r="D28" s="96">
        <v>0</v>
      </c>
      <c r="E28" s="96">
        <v>0</v>
      </c>
      <c r="F28" s="96">
        <f t="shared" si="0"/>
        <v>0</v>
      </c>
    </row>
    <row r="29" spans="1:6" ht="15" customHeight="1">
      <c r="A29" s="5" t="s">
        <v>311</v>
      </c>
      <c r="B29" s="6" t="s">
        <v>312</v>
      </c>
      <c r="C29" s="96">
        <v>0</v>
      </c>
      <c r="D29" s="96">
        <v>0</v>
      </c>
      <c r="E29" s="96">
        <v>0</v>
      </c>
      <c r="F29" s="96">
        <f t="shared" si="0"/>
        <v>0</v>
      </c>
    </row>
    <row r="30" spans="1:6" ht="15" customHeight="1">
      <c r="A30" s="5" t="s">
        <v>502</v>
      </c>
      <c r="B30" s="6" t="s">
        <v>313</v>
      </c>
      <c r="C30" s="96">
        <v>0</v>
      </c>
      <c r="D30" s="96">
        <v>0</v>
      </c>
      <c r="E30" s="96">
        <v>0</v>
      </c>
      <c r="F30" s="96">
        <f t="shared" si="0"/>
        <v>0</v>
      </c>
    </row>
    <row r="31" spans="1:6" ht="15" customHeight="1">
      <c r="A31" s="5" t="s">
        <v>503</v>
      </c>
      <c r="B31" s="6" t="s">
        <v>318</v>
      </c>
      <c r="C31" s="96">
        <v>0</v>
      </c>
      <c r="D31" s="96">
        <v>0</v>
      </c>
      <c r="E31" s="96">
        <v>0</v>
      </c>
      <c r="F31" s="96">
        <f t="shared" si="0"/>
        <v>0</v>
      </c>
    </row>
    <row r="32" spans="1:6" s="99" customFormat="1" ht="15" customHeight="1">
      <c r="A32" s="7" t="s">
        <v>531</v>
      </c>
      <c r="B32" s="8" t="s">
        <v>321</v>
      </c>
      <c r="C32" s="100">
        <f>SUM(C27:C31)</f>
        <v>0</v>
      </c>
      <c r="D32" s="100">
        <f>SUM(D27:D31)</f>
        <v>0</v>
      </c>
      <c r="E32" s="100">
        <f>SUM(E27:E31)</f>
        <v>0</v>
      </c>
      <c r="F32" s="100">
        <f t="shared" si="0"/>
        <v>0</v>
      </c>
    </row>
    <row r="33" spans="1:6" ht="15" customHeight="1">
      <c r="A33" s="7" t="s">
        <v>504</v>
      </c>
      <c r="B33" s="8" t="s">
        <v>322</v>
      </c>
      <c r="C33" s="100">
        <v>0</v>
      </c>
      <c r="D33" s="100">
        <v>0</v>
      </c>
      <c r="E33" s="100">
        <v>0</v>
      </c>
      <c r="F33" s="100">
        <f t="shared" si="0"/>
        <v>0</v>
      </c>
    </row>
    <row r="34" spans="1:6" s="99" customFormat="1" ht="15" customHeight="1">
      <c r="A34" s="38" t="s">
        <v>532</v>
      </c>
      <c r="B34" s="49" t="s">
        <v>323</v>
      </c>
      <c r="C34" s="133">
        <f>C23+C24+C25+C26+C32+C33</f>
        <v>0</v>
      </c>
      <c r="D34" s="133">
        <f>D23+D24+D25+D26+D32+D33</f>
        <v>0</v>
      </c>
      <c r="E34" s="133">
        <f>E23+E24+E25+E26+E32+E33</f>
        <v>0</v>
      </c>
      <c r="F34" s="133">
        <f t="shared" si="0"/>
        <v>0</v>
      </c>
    </row>
    <row r="35" spans="1:6" ht="15" customHeight="1">
      <c r="A35" s="13" t="s">
        <v>324</v>
      </c>
      <c r="B35" s="6" t="s">
        <v>325</v>
      </c>
      <c r="C35" s="96">
        <v>0</v>
      </c>
      <c r="D35" s="96">
        <v>0</v>
      </c>
      <c r="E35" s="96">
        <v>0</v>
      </c>
      <c r="F35" s="96">
        <f t="shared" si="0"/>
        <v>0</v>
      </c>
    </row>
    <row r="36" spans="1:6" ht="15" customHeight="1">
      <c r="A36" s="13" t="s">
        <v>505</v>
      </c>
      <c r="B36" s="6" t="s">
        <v>326</v>
      </c>
      <c r="C36" s="96">
        <v>0</v>
      </c>
      <c r="D36" s="96">
        <v>0</v>
      </c>
      <c r="E36" s="96">
        <v>0</v>
      </c>
      <c r="F36" s="96">
        <f t="shared" si="0"/>
        <v>0</v>
      </c>
    </row>
    <row r="37" spans="1:6" ht="15" customHeight="1">
      <c r="A37" s="13" t="s">
        <v>506</v>
      </c>
      <c r="B37" s="6" t="s">
        <v>327</v>
      </c>
      <c r="C37" s="96">
        <v>0</v>
      </c>
      <c r="D37" s="96">
        <v>0</v>
      </c>
      <c r="E37" s="96">
        <v>0</v>
      </c>
      <c r="F37" s="96">
        <f t="shared" si="0"/>
        <v>0</v>
      </c>
    </row>
    <row r="38" spans="1:6" ht="15" customHeight="1">
      <c r="A38" s="13" t="s">
        <v>507</v>
      </c>
      <c r="B38" s="6" t="s">
        <v>328</v>
      </c>
      <c r="C38" s="96">
        <v>0</v>
      </c>
      <c r="D38" s="96">
        <v>0</v>
      </c>
      <c r="E38" s="96">
        <v>0</v>
      </c>
      <c r="F38" s="96">
        <f t="shared" si="0"/>
        <v>0</v>
      </c>
    </row>
    <row r="39" spans="1:6" ht="15" customHeight="1">
      <c r="A39" s="13" t="s">
        <v>329</v>
      </c>
      <c r="B39" s="6" t="s">
        <v>330</v>
      </c>
      <c r="C39" s="96">
        <v>0</v>
      </c>
      <c r="D39" s="96">
        <v>0</v>
      </c>
      <c r="E39" s="96">
        <v>0</v>
      </c>
      <c r="F39" s="96">
        <f t="shared" si="0"/>
        <v>0</v>
      </c>
    </row>
    <row r="40" spans="1:6" ht="15" customHeight="1">
      <c r="A40" s="13" t="s">
        <v>331</v>
      </c>
      <c r="B40" s="6" t="s">
        <v>332</v>
      </c>
      <c r="C40" s="96">
        <v>0</v>
      </c>
      <c r="D40" s="96">
        <v>0</v>
      </c>
      <c r="E40" s="96">
        <v>0</v>
      </c>
      <c r="F40" s="96">
        <f t="shared" ref="F40:F71" si="1">SUM(C40:E40)</f>
        <v>0</v>
      </c>
    </row>
    <row r="41" spans="1:6" ht="15" customHeight="1">
      <c r="A41" s="13" t="s">
        <v>333</v>
      </c>
      <c r="B41" s="6" t="s">
        <v>334</v>
      </c>
      <c r="C41" s="96">
        <v>0</v>
      </c>
      <c r="D41" s="96">
        <v>0</v>
      </c>
      <c r="E41" s="96">
        <v>0</v>
      </c>
      <c r="F41" s="96">
        <f t="shared" si="1"/>
        <v>0</v>
      </c>
    </row>
    <row r="42" spans="1:6" ht="15" customHeight="1">
      <c r="A42" s="13" t="s">
        <v>508</v>
      </c>
      <c r="B42" s="6" t="s">
        <v>335</v>
      </c>
      <c r="C42" s="96">
        <v>0</v>
      </c>
      <c r="D42" s="96">
        <v>0</v>
      </c>
      <c r="E42" s="96">
        <v>0</v>
      </c>
      <c r="F42" s="96">
        <f t="shared" si="1"/>
        <v>0</v>
      </c>
    </row>
    <row r="43" spans="1:6" ht="15" customHeight="1">
      <c r="A43" s="13" t="s">
        <v>509</v>
      </c>
      <c r="B43" s="6" t="s">
        <v>336</v>
      </c>
      <c r="C43" s="96">
        <v>0</v>
      </c>
      <c r="D43" s="96">
        <v>0</v>
      </c>
      <c r="E43" s="96">
        <v>0</v>
      </c>
      <c r="F43" s="96">
        <f t="shared" si="1"/>
        <v>0</v>
      </c>
    </row>
    <row r="44" spans="1:6" ht="15" customHeight="1">
      <c r="A44" s="13" t="s">
        <v>510</v>
      </c>
      <c r="B44" s="6" t="s">
        <v>337</v>
      </c>
      <c r="C44" s="96">
        <v>0</v>
      </c>
      <c r="D44" s="96">
        <v>0</v>
      </c>
      <c r="E44" s="96">
        <v>0</v>
      </c>
      <c r="F44" s="96">
        <f t="shared" si="1"/>
        <v>0</v>
      </c>
    </row>
    <row r="45" spans="1:6" s="99" customFormat="1" ht="15" customHeight="1">
      <c r="A45" s="48" t="s">
        <v>533</v>
      </c>
      <c r="B45" s="49" t="s">
        <v>338</v>
      </c>
      <c r="C45" s="133">
        <f>SUM(C35:C44)</f>
        <v>0</v>
      </c>
      <c r="D45" s="133">
        <f>SUM(D35:D44)</f>
        <v>0</v>
      </c>
      <c r="E45" s="133">
        <f>SUM(E35:E44)</f>
        <v>0</v>
      </c>
      <c r="F45" s="133">
        <f t="shared" si="1"/>
        <v>0</v>
      </c>
    </row>
    <row r="46" spans="1:6" ht="15" customHeight="1">
      <c r="A46" s="13" t="s">
        <v>347</v>
      </c>
      <c r="B46" s="6" t="s">
        <v>348</v>
      </c>
      <c r="C46" s="96">
        <v>0</v>
      </c>
      <c r="D46" s="96">
        <v>0</v>
      </c>
      <c r="E46" s="96">
        <v>0</v>
      </c>
      <c r="F46" s="96">
        <f t="shared" si="1"/>
        <v>0</v>
      </c>
    </row>
    <row r="47" spans="1:6" ht="15" customHeight="1">
      <c r="A47" s="5" t="s">
        <v>514</v>
      </c>
      <c r="B47" s="6" t="s">
        <v>349</v>
      </c>
      <c r="C47" s="96">
        <v>0</v>
      </c>
      <c r="D47" s="96">
        <v>0</v>
      </c>
      <c r="E47" s="96">
        <v>0</v>
      </c>
      <c r="F47" s="96">
        <f t="shared" si="1"/>
        <v>0</v>
      </c>
    </row>
    <row r="48" spans="1:6" ht="15" customHeight="1">
      <c r="A48" s="13" t="s">
        <v>515</v>
      </c>
      <c r="B48" s="6" t="s">
        <v>350</v>
      </c>
      <c r="C48" s="96">
        <v>0</v>
      </c>
      <c r="D48" s="96">
        <v>0</v>
      </c>
      <c r="E48" s="96">
        <v>0</v>
      </c>
      <c r="F48" s="96">
        <f t="shared" si="1"/>
        <v>0</v>
      </c>
    </row>
    <row r="49" spans="1:6" s="99" customFormat="1" ht="15" customHeight="1">
      <c r="A49" s="38" t="s">
        <v>535</v>
      </c>
      <c r="B49" s="49" t="s">
        <v>351</v>
      </c>
      <c r="C49" s="133">
        <f>SUM(C46:C48)</f>
        <v>0</v>
      </c>
      <c r="D49" s="133">
        <f>SUM(D46:D48)</f>
        <v>0</v>
      </c>
      <c r="E49" s="133">
        <f>SUM(E46:E48)</f>
        <v>0</v>
      </c>
      <c r="F49" s="133">
        <f t="shared" si="1"/>
        <v>0</v>
      </c>
    </row>
    <row r="50" spans="1:6" s="99" customFormat="1" ht="15" customHeight="1">
      <c r="A50" s="58" t="s">
        <v>51</v>
      </c>
      <c r="B50" s="60"/>
      <c r="C50" s="100"/>
      <c r="D50" s="100"/>
      <c r="E50" s="100"/>
      <c r="F50" s="96">
        <f t="shared" si="1"/>
        <v>0</v>
      </c>
    </row>
    <row r="51" spans="1:6" ht="15" customHeight="1">
      <c r="A51" s="5" t="s">
        <v>293</v>
      </c>
      <c r="B51" s="6" t="s">
        <v>294</v>
      </c>
      <c r="C51" s="96">
        <v>0</v>
      </c>
      <c r="D51" s="96">
        <v>0</v>
      </c>
      <c r="E51" s="96">
        <v>0</v>
      </c>
      <c r="F51" s="96">
        <f t="shared" si="1"/>
        <v>0</v>
      </c>
    </row>
    <row r="52" spans="1:6" ht="15" customHeight="1">
      <c r="A52" s="5" t="s">
        <v>295</v>
      </c>
      <c r="B52" s="6" t="s">
        <v>296</v>
      </c>
      <c r="C52" s="96">
        <v>0</v>
      </c>
      <c r="D52" s="96">
        <v>0</v>
      </c>
      <c r="E52" s="96">
        <v>0</v>
      </c>
      <c r="F52" s="96">
        <f t="shared" si="1"/>
        <v>0</v>
      </c>
    </row>
    <row r="53" spans="1:6" ht="15" customHeight="1">
      <c r="A53" s="5" t="s">
        <v>492</v>
      </c>
      <c r="B53" s="6" t="s">
        <v>297</v>
      </c>
      <c r="C53" s="96">
        <v>0</v>
      </c>
      <c r="D53" s="96">
        <v>0</v>
      </c>
      <c r="E53" s="96">
        <v>0</v>
      </c>
      <c r="F53" s="96">
        <f t="shared" si="1"/>
        <v>0</v>
      </c>
    </row>
    <row r="54" spans="1:6" ht="15" customHeight="1">
      <c r="A54" s="5" t="s">
        <v>493</v>
      </c>
      <c r="B54" s="6" t="s">
        <v>298</v>
      </c>
      <c r="C54" s="96">
        <v>0</v>
      </c>
      <c r="D54" s="96">
        <v>0</v>
      </c>
      <c r="E54" s="96">
        <v>0</v>
      </c>
      <c r="F54" s="96">
        <f t="shared" si="1"/>
        <v>0</v>
      </c>
    </row>
    <row r="55" spans="1:6" ht="15" customHeight="1">
      <c r="A55" s="5" t="s">
        <v>494</v>
      </c>
      <c r="B55" s="6" t="s">
        <v>299</v>
      </c>
      <c r="C55" s="96">
        <v>0</v>
      </c>
      <c r="D55" s="96">
        <v>0</v>
      </c>
      <c r="E55" s="96">
        <v>0</v>
      </c>
      <c r="F55" s="96">
        <f t="shared" si="1"/>
        <v>0</v>
      </c>
    </row>
    <row r="56" spans="1:6" s="99" customFormat="1" ht="15" customHeight="1">
      <c r="A56" s="38" t="s">
        <v>529</v>
      </c>
      <c r="B56" s="49" t="s">
        <v>300</v>
      </c>
      <c r="C56" s="100">
        <f>SUM(C51:C55)</f>
        <v>0</v>
      </c>
      <c r="D56" s="100">
        <f>SUM(D51:D55)</f>
        <v>0</v>
      </c>
      <c r="E56" s="100">
        <f>SUM(E51:E55)</f>
        <v>0</v>
      </c>
      <c r="F56" s="100">
        <f t="shared" si="1"/>
        <v>0</v>
      </c>
    </row>
    <row r="57" spans="1:6" ht="15" customHeight="1">
      <c r="A57" s="13" t="s">
        <v>511</v>
      </c>
      <c r="B57" s="6" t="s">
        <v>339</v>
      </c>
      <c r="C57" s="96">
        <v>0</v>
      </c>
      <c r="D57" s="96">
        <v>0</v>
      </c>
      <c r="E57" s="96">
        <v>0</v>
      </c>
      <c r="F57" s="96">
        <f t="shared" si="1"/>
        <v>0</v>
      </c>
    </row>
    <row r="58" spans="1:6" ht="15" customHeight="1">
      <c r="A58" s="13" t="s">
        <v>512</v>
      </c>
      <c r="B58" s="6" t="s">
        <v>340</v>
      </c>
      <c r="C58" s="96">
        <v>0</v>
      </c>
      <c r="D58" s="96">
        <v>0</v>
      </c>
      <c r="E58" s="96">
        <v>0</v>
      </c>
      <c r="F58" s="96">
        <f t="shared" si="1"/>
        <v>0</v>
      </c>
    </row>
    <row r="59" spans="1:6" ht="15" customHeight="1">
      <c r="A59" s="13" t="s">
        <v>341</v>
      </c>
      <c r="B59" s="6" t="s">
        <v>342</v>
      </c>
      <c r="C59" s="96">
        <v>0</v>
      </c>
      <c r="D59" s="96">
        <v>0</v>
      </c>
      <c r="E59" s="96">
        <v>0</v>
      </c>
      <c r="F59" s="96">
        <f t="shared" si="1"/>
        <v>0</v>
      </c>
    </row>
    <row r="60" spans="1:6" ht="15" customHeight="1">
      <c r="A60" s="13" t="s">
        <v>513</v>
      </c>
      <c r="B60" s="6" t="s">
        <v>343</v>
      </c>
      <c r="C60" s="96">
        <v>0</v>
      </c>
      <c r="D60" s="96">
        <v>0</v>
      </c>
      <c r="E60" s="96">
        <v>0</v>
      </c>
      <c r="F60" s="96">
        <f t="shared" si="1"/>
        <v>0</v>
      </c>
    </row>
    <row r="61" spans="1:6" ht="15" customHeight="1">
      <c r="A61" s="13" t="s">
        <v>344</v>
      </c>
      <c r="B61" s="6" t="s">
        <v>345</v>
      </c>
      <c r="C61" s="96">
        <v>0</v>
      </c>
      <c r="D61" s="96">
        <v>0</v>
      </c>
      <c r="E61" s="96">
        <v>0</v>
      </c>
      <c r="F61" s="96">
        <f t="shared" si="1"/>
        <v>0</v>
      </c>
    </row>
    <row r="62" spans="1:6" s="99" customFormat="1" ht="15" customHeight="1">
      <c r="A62" s="38" t="s">
        <v>534</v>
      </c>
      <c r="B62" s="49" t="s">
        <v>346</v>
      </c>
      <c r="C62" s="100">
        <f>SUM(C57:C61)</f>
        <v>0</v>
      </c>
      <c r="D62" s="100">
        <f>SUM(D57:D61)</f>
        <v>0</v>
      </c>
      <c r="E62" s="100">
        <f>SUM(E57:E61)</f>
        <v>0</v>
      </c>
      <c r="F62" s="100">
        <f t="shared" si="1"/>
        <v>0</v>
      </c>
    </row>
    <row r="63" spans="1:6" ht="15" customHeight="1">
      <c r="A63" s="13" t="s">
        <v>352</v>
      </c>
      <c r="B63" s="6" t="s">
        <v>353</v>
      </c>
      <c r="C63" s="96">
        <v>0</v>
      </c>
      <c r="D63" s="96">
        <v>0</v>
      </c>
      <c r="E63" s="96">
        <v>0</v>
      </c>
      <c r="F63" s="96">
        <f t="shared" si="1"/>
        <v>0</v>
      </c>
    </row>
    <row r="64" spans="1:6" ht="15" customHeight="1">
      <c r="A64" s="5" t="s">
        <v>516</v>
      </c>
      <c r="B64" s="6" t="s">
        <v>354</v>
      </c>
      <c r="C64" s="96">
        <v>0</v>
      </c>
      <c r="D64" s="96">
        <v>0</v>
      </c>
      <c r="E64" s="96">
        <v>0</v>
      </c>
      <c r="F64" s="96">
        <f t="shared" si="1"/>
        <v>0</v>
      </c>
    </row>
    <row r="65" spans="1:6" ht="15" customHeight="1">
      <c r="A65" s="13" t="s">
        <v>517</v>
      </c>
      <c r="B65" s="6" t="s">
        <v>355</v>
      </c>
      <c r="C65" s="96">
        <v>0</v>
      </c>
      <c r="D65" s="96">
        <v>0</v>
      </c>
      <c r="E65" s="96">
        <v>0</v>
      </c>
      <c r="F65" s="96">
        <f t="shared" si="1"/>
        <v>0</v>
      </c>
    </row>
    <row r="66" spans="1:6" s="99" customFormat="1" ht="15" customHeight="1">
      <c r="A66" s="38" t="s">
        <v>537</v>
      </c>
      <c r="B66" s="49" t="s">
        <v>356</v>
      </c>
      <c r="C66" s="100">
        <f>SUM(C63:C65)</f>
        <v>0</v>
      </c>
      <c r="D66" s="100">
        <f>SUM(D63:D65)</f>
        <v>0</v>
      </c>
      <c r="E66" s="100">
        <f>SUM(E63:E65)</f>
        <v>0</v>
      </c>
      <c r="F66" s="100">
        <f t="shared" si="1"/>
        <v>0</v>
      </c>
    </row>
    <row r="67" spans="1:6" s="99" customFormat="1" ht="15" customHeight="1">
      <c r="A67" s="58" t="s">
        <v>52</v>
      </c>
      <c r="B67" s="60"/>
      <c r="C67" s="100"/>
      <c r="D67" s="100"/>
      <c r="E67" s="100"/>
      <c r="F67" s="96">
        <f t="shared" si="1"/>
        <v>0</v>
      </c>
    </row>
    <row r="68" spans="1:6" s="99" customFormat="1" ht="15.75">
      <c r="A68" s="46" t="s">
        <v>536</v>
      </c>
      <c r="B68" s="34" t="s">
        <v>357</v>
      </c>
      <c r="C68" s="133">
        <f>C20+C34+C45+C49+C56+C62+C66</f>
        <v>0</v>
      </c>
      <c r="D68" s="133">
        <f>D20+D34+D45+D49+D56+D62+D66</f>
        <v>0</v>
      </c>
      <c r="E68" s="133">
        <f>E20+E34+E45+E49+E56+E62+E66</f>
        <v>0</v>
      </c>
      <c r="F68" s="133">
        <f t="shared" si="1"/>
        <v>0</v>
      </c>
    </row>
    <row r="69" spans="1:6" s="99" customFormat="1" ht="15.75">
      <c r="A69" s="102" t="s">
        <v>53</v>
      </c>
      <c r="B69" s="89"/>
      <c r="C69" s="100"/>
      <c r="D69" s="100"/>
      <c r="E69" s="100"/>
      <c r="F69" s="96">
        <f t="shared" si="1"/>
        <v>0</v>
      </c>
    </row>
    <row r="70" spans="1:6" s="99" customFormat="1" ht="15.75">
      <c r="A70" s="102" t="s">
        <v>54</v>
      </c>
      <c r="B70" s="89"/>
      <c r="C70" s="100"/>
      <c r="D70" s="100"/>
      <c r="E70" s="100"/>
      <c r="F70" s="96">
        <f t="shared" si="1"/>
        <v>0</v>
      </c>
    </row>
    <row r="71" spans="1:6">
      <c r="A71" s="36" t="s">
        <v>518</v>
      </c>
      <c r="B71" s="5" t="s">
        <v>358</v>
      </c>
      <c r="C71" s="96">
        <v>0</v>
      </c>
      <c r="D71" s="96">
        <v>0</v>
      </c>
      <c r="E71" s="96">
        <v>0</v>
      </c>
      <c r="F71" s="96">
        <f t="shared" si="1"/>
        <v>0</v>
      </c>
    </row>
    <row r="72" spans="1:6">
      <c r="A72" s="13" t="s">
        <v>359</v>
      </c>
      <c r="B72" s="5" t="s">
        <v>360</v>
      </c>
      <c r="C72" s="96">
        <v>0</v>
      </c>
      <c r="D72" s="96">
        <v>0</v>
      </c>
      <c r="E72" s="96">
        <v>0</v>
      </c>
      <c r="F72" s="96">
        <f t="shared" ref="F72:F98" si="2">SUM(C72:E72)</f>
        <v>0</v>
      </c>
    </row>
    <row r="73" spans="1:6">
      <c r="A73" s="36" t="s">
        <v>519</v>
      </c>
      <c r="B73" s="5" t="s">
        <v>361</v>
      </c>
      <c r="C73" s="96">
        <v>0</v>
      </c>
      <c r="D73" s="96">
        <v>0</v>
      </c>
      <c r="E73" s="96">
        <v>0</v>
      </c>
      <c r="F73" s="96">
        <f t="shared" si="2"/>
        <v>0</v>
      </c>
    </row>
    <row r="74" spans="1:6" s="99" customFormat="1">
      <c r="A74" s="15" t="s">
        <v>538</v>
      </c>
      <c r="B74" s="7" t="s">
        <v>362</v>
      </c>
      <c r="C74" s="100">
        <f>SUM(C71:C73)</f>
        <v>0</v>
      </c>
      <c r="D74" s="100">
        <f>SUM(D71:D73)</f>
        <v>0</v>
      </c>
      <c r="E74" s="100">
        <f>SUM(E71:E73)</f>
        <v>0</v>
      </c>
      <c r="F74" s="100">
        <f t="shared" si="2"/>
        <v>0</v>
      </c>
    </row>
    <row r="75" spans="1:6">
      <c r="A75" s="13" t="s">
        <v>520</v>
      </c>
      <c r="B75" s="5" t="s">
        <v>363</v>
      </c>
      <c r="C75" s="96">
        <v>0</v>
      </c>
      <c r="D75" s="96">
        <v>0</v>
      </c>
      <c r="E75" s="96">
        <v>0</v>
      </c>
      <c r="F75" s="96">
        <f t="shared" si="2"/>
        <v>0</v>
      </c>
    </row>
    <row r="76" spans="1:6">
      <c r="A76" s="36" t="s">
        <v>364</v>
      </c>
      <c r="B76" s="5" t="s">
        <v>365</v>
      </c>
      <c r="C76" s="96">
        <v>0</v>
      </c>
      <c r="D76" s="96">
        <v>0</v>
      </c>
      <c r="E76" s="96">
        <v>0</v>
      </c>
      <c r="F76" s="96">
        <f t="shared" si="2"/>
        <v>0</v>
      </c>
    </row>
    <row r="77" spans="1:6">
      <c r="A77" s="13" t="s">
        <v>521</v>
      </c>
      <c r="B77" s="5" t="s">
        <v>366</v>
      </c>
      <c r="C77" s="96">
        <v>0</v>
      </c>
      <c r="D77" s="96">
        <v>0</v>
      </c>
      <c r="E77" s="96">
        <v>0</v>
      </c>
      <c r="F77" s="96">
        <f t="shared" si="2"/>
        <v>0</v>
      </c>
    </row>
    <row r="78" spans="1:6">
      <c r="A78" s="36" t="s">
        <v>367</v>
      </c>
      <c r="B78" s="5" t="s">
        <v>368</v>
      </c>
      <c r="C78" s="96">
        <v>0</v>
      </c>
      <c r="D78" s="96">
        <v>0</v>
      </c>
      <c r="E78" s="96">
        <v>0</v>
      </c>
      <c r="F78" s="96">
        <f t="shared" si="2"/>
        <v>0</v>
      </c>
    </row>
    <row r="79" spans="1:6" s="99" customFormat="1">
      <c r="A79" s="14" t="s">
        <v>539</v>
      </c>
      <c r="B79" s="7" t="s">
        <v>369</v>
      </c>
      <c r="C79" s="100">
        <f>SUM(C75:C78)</f>
        <v>0</v>
      </c>
      <c r="D79" s="100">
        <f>SUM(D75:D78)</f>
        <v>0</v>
      </c>
      <c r="E79" s="100">
        <f>SUM(E75:E78)</f>
        <v>0</v>
      </c>
      <c r="F79" s="100">
        <f t="shared" si="2"/>
        <v>0</v>
      </c>
    </row>
    <row r="80" spans="1:6">
      <c r="A80" s="5" t="s">
        <v>648</v>
      </c>
      <c r="B80" s="5" t="s">
        <v>370</v>
      </c>
      <c r="C80" s="96">
        <v>0</v>
      </c>
      <c r="D80" s="96">
        <v>0</v>
      </c>
      <c r="E80" s="96">
        <v>0</v>
      </c>
      <c r="F80" s="96">
        <f t="shared" si="2"/>
        <v>0</v>
      </c>
    </row>
    <row r="81" spans="1:6">
      <c r="A81" s="5" t="s">
        <v>649</v>
      </c>
      <c r="B81" s="5" t="s">
        <v>370</v>
      </c>
      <c r="C81" s="96">
        <v>0</v>
      </c>
      <c r="D81" s="96">
        <v>0</v>
      </c>
      <c r="E81" s="96">
        <v>0</v>
      </c>
      <c r="F81" s="96">
        <f t="shared" si="2"/>
        <v>0</v>
      </c>
    </row>
    <row r="82" spans="1:6">
      <c r="A82" s="5" t="s">
        <v>646</v>
      </c>
      <c r="B82" s="5" t="s">
        <v>371</v>
      </c>
      <c r="C82" s="96">
        <v>0</v>
      </c>
      <c r="D82" s="96">
        <v>0</v>
      </c>
      <c r="E82" s="96">
        <v>0</v>
      </c>
      <c r="F82" s="96">
        <f t="shared" si="2"/>
        <v>0</v>
      </c>
    </row>
    <row r="83" spans="1:6">
      <c r="A83" s="5" t="s">
        <v>647</v>
      </c>
      <c r="B83" s="5" t="s">
        <v>371</v>
      </c>
      <c r="C83" s="96">
        <v>0</v>
      </c>
      <c r="D83" s="96">
        <v>0</v>
      </c>
      <c r="E83" s="96">
        <v>0</v>
      </c>
      <c r="F83" s="96">
        <f t="shared" si="2"/>
        <v>0</v>
      </c>
    </row>
    <row r="84" spans="1:6" s="99" customFormat="1">
      <c r="A84" s="7" t="s">
        <v>540</v>
      </c>
      <c r="B84" s="7" t="s">
        <v>372</v>
      </c>
      <c r="C84" s="100">
        <f>SUM(C80:C83)</f>
        <v>0</v>
      </c>
      <c r="D84" s="100">
        <f>SUM(D80:D83)</f>
        <v>0</v>
      </c>
      <c r="E84" s="100">
        <f>SUM(E80:E83)</f>
        <v>0</v>
      </c>
      <c r="F84" s="100">
        <f t="shared" si="2"/>
        <v>0</v>
      </c>
    </row>
    <row r="85" spans="1:6" s="99" customFormat="1">
      <c r="A85" s="14" t="s">
        <v>373</v>
      </c>
      <c r="B85" s="7" t="s">
        <v>374</v>
      </c>
      <c r="C85" s="100">
        <v>0</v>
      </c>
      <c r="D85" s="100">
        <v>0</v>
      </c>
      <c r="E85" s="100">
        <v>0</v>
      </c>
      <c r="F85" s="100">
        <f t="shared" si="2"/>
        <v>0</v>
      </c>
    </row>
    <row r="86" spans="1:6" s="99" customFormat="1">
      <c r="A86" s="14" t="s">
        <v>375</v>
      </c>
      <c r="B86" s="7" t="s">
        <v>376</v>
      </c>
      <c r="C86" s="100">
        <v>0</v>
      </c>
      <c r="D86" s="100">
        <v>0</v>
      </c>
      <c r="E86" s="100">
        <v>0</v>
      </c>
      <c r="F86" s="100">
        <f t="shared" si="2"/>
        <v>0</v>
      </c>
    </row>
    <row r="87" spans="1:6" s="99" customFormat="1">
      <c r="A87" s="14" t="s">
        <v>377</v>
      </c>
      <c r="B87" s="7" t="s">
        <v>378</v>
      </c>
      <c r="C87" s="100">
        <v>23294</v>
      </c>
      <c r="D87" s="100">
        <v>0</v>
      </c>
      <c r="E87" s="100">
        <v>0</v>
      </c>
      <c r="F87" s="100">
        <f t="shared" si="2"/>
        <v>23294</v>
      </c>
    </row>
    <row r="88" spans="1:6" s="99" customFormat="1">
      <c r="A88" s="14" t="s">
        <v>379</v>
      </c>
      <c r="B88" s="7" t="s">
        <v>380</v>
      </c>
      <c r="C88" s="100">
        <v>0</v>
      </c>
      <c r="D88" s="100">
        <v>0</v>
      </c>
      <c r="E88" s="100">
        <v>0</v>
      </c>
      <c r="F88" s="100">
        <f t="shared" si="2"/>
        <v>0</v>
      </c>
    </row>
    <row r="89" spans="1:6" s="99" customFormat="1">
      <c r="A89" s="15" t="s">
        <v>522</v>
      </c>
      <c r="B89" s="7" t="s">
        <v>381</v>
      </c>
      <c r="C89" s="100">
        <v>0</v>
      </c>
      <c r="D89" s="100">
        <v>0</v>
      </c>
      <c r="E89" s="100">
        <v>0</v>
      </c>
      <c r="F89" s="100">
        <f t="shared" si="2"/>
        <v>0</v>
      </c>
    </row>
    <row r="90" spans="1:6" s="99" customFormat="1" ht="15.75">
      <c r="A90" s="48" t="s">
        <v>541</v>
      </c>
      <c r="B90" s="38" t="s">
        <v>383</v>
      </c>
      <c r="C90" s="133">
        <f>C74+C79+C84+C85+C87+C86+C88+C89</f>
        <v>23294</v>
      </c>
      <c r="D90" s="133">
        <f>D74+D79+D84+D85+D87+D86+D88+D89</f>
        <v>0</v>
      </c>
      <c r="E90" s="133">
        <f>E74+E79+E84+E85+E87+E86+E88+E89</f>
        <v>0</v>
      </c>
      <c r="F90" s="133">
        <f t="shared" si="2"/>
        <v>23294</v>
      </c>
    </row>
    <row r="91" spans="1:6">
      <c r="A91" s="13" t="s">
        <v>384</v>
      </c>
      <c r="B91" s="5" t="s">
        <v>385</v>
      </c>
      <c r="C91" s="96">
        <v>0</v>
      </c>
      <c r="D91" s="96">
        <v>0</v>
      </c>
      <c r="E91" s="96">
        <v>0</v>
      </c>
      <c r="F91" s="96">
        <f t="shared" si="2"/>
        <v>0</v>
      </c>
    </row>
    <row r="92" spans="1:6">
      <c r="A92" s="13" t="s">
        <v>386</v>
      </c>
      <c r="B92" s="5" t="s">
        <v>387</v>
      </c>
      <c r="C92" s="96">
        <v>0</v>
      </c>
      <c r="D92" s="96">
        <v>0</v>
      </c>
      <c r="E92" s="96">
        <v>0</v>
      </c>
      <c r="F92" s="96">
        <f t="shared" si="2"/>
        <v>0</v>
      </c>
    </row>
    <row r="93" spans="1:6">
      <c r="A93" s="36" t="s">
        <v>388</v>
      </c>
      <c r="B93" s="5" t="s">
        <v>389</v>
      </c>
      <c r="C93" s="96">
        <v>0</v>
      </c>
      <c r="D93" s="96">
        <v>0</v>
      </c>
      <c r="E93" s="96">
        <v>0</v>
      </c>
      <c r="F93" s="96">
        <f t="shared" si="2"/>
        <v>0</v>
      </c>
    </row>
    <row r="94" spans="1:6">
      <c r="A94" s="36" t="s">
        <v>523</v>
      </c>
      <c r="B94" s="5" t="s">
        <v>390</v>
      </c>
      <c r="C94" s="96">
        <v>0</v>
      </c>
      <c r="D94" s="96">
        <v>0</v>
      </c>
      <c r="E94" s="96">
        <v>0</v>
      </c>
      <c r="F94" s="96">
        <f t="shared" si="2"/>
        <v>0</v>
      </c>
    </row>
    <row r="95" spans="1:6" s="99" customFormat="1">
      <c r="A95" s="14" t="s">
        <v>542</v>
      </c>
      <c r="B95" s="7" t="s">
        <v>391</v>
      </c>
      <c r="C95" s="100">
        <v>0</v>
      </c>
      <c r="D95" s="100">
        <v>0</v>
      </c>
      <c r="E95" s="100">
        <v>0</v>
      </c>
      <c r="F95" s="100">
        <f t="shared" si="2"/>
        <v>0</v>
      </c>
    </row>
    <row r="96" spans="1:6" s="99" customFormat="1">
      <c r="A96" s="15" t="s">
        <v>392</v>
      </c>
      <c r="B96" s="7" t="s">
        <v>393</v>
      </c>
      <c r="C96" s="100">
        <v>0</v>
      </c>
      <c r="D96" s="100">
        <v>0</v>
      </c>
      <c r="E96" s="100">
        <v>0</v>
      </c>
      <c r="F96" s="100">
        <f t="shared" si="2"/>
        <v>0</v>
      </c>
    </row>
    <row r="97" spans="1:6" s="99" customFormat="1" ht="15.75">
      <c r="A97" s="39" t="s">
        <v>543</v>
      </c>
      <c r="B97" s="40" t="s">
        <v>394</v>
      </c>
      <c r="C97" s="133">
        <f>C90+C95+C96</f>
        <v>23294</v>
      </c>
      <c r="D97" s="133">
        <f>D90+D95+D96</f>
        <v>0</v>
      </c>
      <c r="E97" s="133">
        <f>E90+E95+E96</f>
        <v>0</v>
      </c>
      <c r="F97" s="133">
        <f t="shared" si="2"/>
        <v>23294</v>
      </c>
    </row>
    <row r="98" spans="1:6" s="99" customFormat="1" ht="17.25">
      <c r="A98" s="101" t="s">
        <v>525</v>
      </c>
      <c r="B98" s="101"/>
      <c r="C98" s="135">
        <f>C68+C97</f>
        <v>23294</v>
      </c>
      <c r="D98" s="135">
        <f>D68+D97</f>
        <v>0</v>
      </c>
      <c r="E98" s="135">
        <f>E68+E97</f>
        <v>0</v>
      </c>
      <c r="F98" s="147">
        <f t="shared" si="2"/>
        <v>23294</v>
      </c>
    </row>
  </sheetData>
  <mergeCells count="4">
    <mergeCell ref="B1:J1"/>
    <mergeCell ref="A3:F3"/>
    <mergeCell ref="A4:F4"/>
    <mergeCell ref="C6:F6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41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8"/>
  <sheetViews>
    <sheetView view="pageBreakPreview" topLeftCell="A49" zoomScale="60" zoomScaleNormal="100" workbookViewId="0">
      <selection activeCell="H11" sqref="H11"/>
    </sheetView>
  </sheetViews>
  <sheetFormatPr defaultRowHeight="15"/>
  <cols>
    <col min="1" max="1" width="92.5703125" customWidth="1"/>
    <col min="3" max="3" width="13" customWidth="1"/>
    <col min="4" max="4" width="14.140625" customWidth="1"/>
    <col min="5" max="5" width="15.85546875" customWidth="1"/>
    <col min="6" max="6" width="14" customWidth="1"/>
    <col min="7" max="8" width="13" customWidth="1"/>
    <col min="9" max="9" width="12.140625" customWidth="1"/>
    <col min="10" max="10" width="14" customWidth="1"/>
    <col min="11" max="11" width="11.28515625" customWidth="1"/>
    <col min="12" max="12" width="11.42578125" customWidth="1"/>
    <col min="13" max="13" width="11.140625" customWidth="1"/>
    <col min="14" max="14" width="10.7109375" customWidth="1"/>
    <col min="249" max="249" width="92.5703125" customWidth="1"/>
    <col min="251" max="251" width="13" customWidth="1"/>
    <col min="252" max="252" width="14.140625" customWidth="1"/>
    <col min="253" max="253" width="15.85546875" customWidth="1"/>
    <col min="254" max="254" width="14" customWidth="1"/>
  </cols>
  <sheetData>
    <row r="1" spans="1:10">
      <c r="B1" s="156" t="s">
        <v>698</v>
      </c>
      <c r="C1" s="156"/>
      <c r="D1" s="156"/>
      <c r="E1" s="156"/>
      <c r="F1" s="156"/>
      <c r="G1" s="156"/>
      <c r="H1" s="156"/>
      <c r="I1" s="156"/>
      <c r="J1" s="156"/>
    </row>
    <row r="3" spans="1:10" ht="24" customHeight="1">
      <c r="A3" s="151" t="s">
        <v>682</v>
      </c>
      <c r="B3" s="157"/>
      <c r="C3" s="157"/>
      <c r="D3" s="157"/>
      <c r="E3" s="157"/>
      <c r="F3" s="153"/>
    </row>
    <row r="4" spans="1:10" ht="24" customHeight="1">
      <c r="A4" s="154" t="s">
        <v>570</v>
      </c>
      <c r="B4" s="152"/>
      <c r="C4" s="152"/>
      <c r="D4" s="152"/>
      <c r="E4" s="152"/>
      <c r="F4" s="153"/>
      <c r="H4" s="82"/>
    </row>
    <row r="5" spans="1:10" ht="18">
      <c r="A5" s="110"/>
    </row>
    <row r="6" spans="1:10">
      <c r="A6" s="97" t="s">
        <v>691</v>
      </c>
      <c r="C6" s="150" t="s">
        <v>667</v>
      </c>
      <c r="D6" s="150"/>
      <c r="E6" s="150"/>
      <c r="F6" s="150"/>
    </row>
    <row r="7" spans="1:10" ht="30">
      <c r="A7" s="2" t="s">
        <v>93</v>
      </c>
      <c r="B7" s="3" t="s">
        <v>41</v>
      </c>
      <c r="C7" s="111" t="s">
        <v>600</v>
      </c>
      <c r="D7" s="111" t="s">
        <v>601</v>
      </c>
      <c r="E7" s="111" t="s">
        <v>50</v>
      </c>
      <c r="F7" s="112" t="s">
        <v>27</v>
      </c>
    </row>
    <row r="8" spans="1:10" ht="15" customHeight="1">
      <c r="A8" s="30" t="s">
        <v>273</v>
      </c>
      <c r="B8" s="6" t="s">
        <v>274</v>
      </c>
      <c r="C8" s="96">
        <f ca="1">'5. melléklet'!C8+'6. melléklet '!C8</f>
        <v>9655</v>
      </c>
      <c r="D8" s="96">
        <f ca="1">'5. melléklet'!D8+'6. melléklet '!D8</f>
        <v>0</v>
      </c>
      <c r="E8" s="96">
        <f ca="1">'5. melléklet'!E8+'6. melléklet '!E8</f>
        <v>0</v>
      </c>
      <c r="F8" s="96">
        <f t="shared" ref="F8:F39" si="0">SUM(C8:E8)</f>
        <v>9655</v>
      </c>
    </row>
    <row r="9" spans="1:10" ht="15" customHeight="1">
      <c r="A9" s="5" t="s">
        <v>275</v>
      </c>
      <c r="B9" s="6" t="s">
        <v>276</v>
      </c>
      <c r="C9" s="96">
        <f ca="1">'5. melléklet'!C9+'6. melléklet '!C9</f>
        <v>14907</v>
      </c>
      <c r="D9" s="96">
        <f ca="1">'5. melléklet'!D9+'6. melléklet '!D9</f>
        <v>0</v>
      </c>
      <c r="E9" s="96">
        <f ca="1">'5. melléklet'!E9+'6. melléklet '!E9</f>
        <v>0</v>
      </c>
      <c r="F9" s="96">
        <f t="shared" si="0"/>
        <v>14907</v>
      </c>
    </row>
    <row r="10" spans="1:10" ht="15" customHeight="1">
      <c r="A10" s="5" t="s">
        <v>277</v>
      </c>
      <c r="B10" s="6" t="s">
        <v>278</v>
      </c>
      <c r="C10" s="96">
        <f ca="1">'5. melléklet'!C10+'6. melléklet '!C10</f>
        <v>8979</v>
      </c>
      <c r="D10" s="96">
        <f ca="1">'5. melléklet'!D10+'6. melléklet '!D10</f>
        <v>0</v>
      </c>
      <c r="E10" s="96">
        <f ca="1">'5. melléklet'!E10+'6. melléklet '!E10</f>
        <v>0</v>
      </c>
      <c r="F10" s="96">
        <f t="shared" si="0"/>
        <v>8979</v>
      </c>
    </row>
    <row r="11" spans="1:10" ht="15" customHeight="1">
      <c r="A11" s="5" t="s">
        <v>279</v>
      </c>
      <c r="B11" s="6" t="s">
        <v>280</v>
      </c>
      <c r="C11" s="96">
        <f ca="1">'5. melléklet'!C11+'6. melléklet '!C11</f>
        <v>1200</v>
      </c>
      <c r="D11" s="96">
        <f ca="1">'5. melléklet'!D11+'6. melléklet '!D11</f>
        <v>0</v>
      </c>
      <c r="E11" s="96">
        <f ca="1">'5. melléklet'!E11+'6. melléklet '!E11</f>
        <v>0</v>
      </c>
      <c r="F11" s="96">
        <f t="shared" si="0"/>
        <v>1200</v>
      </c>
    </row>
    <row r="12" spans="1:10" ht="15" customHeight="1">
      <c r="A12" s="5" t="s">
        <v>281</v>
      </c>
      <c r="B12" s="6" t="s">
        <v>282</v>
      </c>
      <c r="C12" s="96">
        <f ca="1">'5. melléklet'!C12+'6. melléklet '!C12</f>
        <v>0</v>
      </c>
      <c r="D12" s="96">
        <f ca="1">'5. melléklet'!D12+'6. melléklet '!D12</f>
        <v>0</v>
      </c>
      <c r="E12" s="96">
        <f ca="1">'5. melléklet'!E12+'6. melléklet '!E12</f>
        <v>0</v>
      </c>
      <c r="F12" s="96">
        <f t="shared" si="0"/>
        <v>0</v>
      </c>
    </row>
    <row r="13" spans="1:10" ht="15" customHeight="1">
      <c r="A13" s="5" t="s">
        <v>681</v>
      </c>
      <c r="B13" s="6" t="s">
        <v>283</v>
      </c>
      <c r="C13" s="96">
        <f ca="1">'5. melléklet'!C13+'6. melléklet '!C13</f>
        <v>0</v>
      </c>
      <c r="D13" s="96">
        <f ca="1">'5. melléklet'!D13+'6. melléklet '!D13</f>
        <v>0</v>
      </c>
      <c r="E13" s="96">
        <f ca="1">'5. melléklet'!E13+'6. melléklet '!E13</f>
        <v>0</v>
      </c>
      <c r="F13" s="96">
        <f t="shared" si="0"/>
        <v>0</v>
      </c>
    </row>
    <row r="14" spans="1:10" s="99" customFormat="1" ht="15" customHeight="1">
      <c r="A14" s="7" t="s">
        <v>527</v>
      </c>
      <c r="B14" s="8" t="s">
        <v>284</v>
      </c>
      <c r="C14" s="100">
        <f ca="1">'5. melléklet'!C14+'6. melléklet '!C14</f>
        <v>34741</v>
      </c>
      <c r="D14" s="100">
        <f ca="1">'5. melléklet'!D14+'6. melléklet '!D14</f>
        <v>0</v>
      </c>
      <c r="E14" s="100">
        <f ca="1">'5. melléklet'!E14+'6. melléklet '!E14</f>
        <v>0</v>
      </c>
      <c r="F14" s="100">
        <f t="shared" si="0"/>
        <v>34741</v>
      </c>
    </row>
    <row r="15" spans="1:10" ht="15" customHeight="1">
      <c r="A15" s="5" t="s">
        <v>285</v>
      </c>
      <c r="B15" s="6" t="s">
        <v>286</v>
      </c>
      <c r="C15" s="96">
        <f ca="1">'5. melléklet'!C15+'6. melléklet '!C15</f>
        <v>0</v>
      </c>
      <c r="D15" s="96">
        <f ca="1">'5. melléklet'!D15+'6. melléklet '!D15</f>
        <v>0</v>
      </c>
      <c r="E15" s="96">
        <f ca="1">'5. melléklet'!E15+'6. melléklet '!E15</f>
        <v>0</v>
      </c>
      <c r="F15" s="96">
        <f t="shared" si="0"/>
        <v>0</v>
      </c>
    </row>
    <row r="16" spans="1:10" ht="15" customHeight="1">
      <c r="A16" s="5" t="s">
        <v>287</v>
      </c>
      <c r="B16" s="6" t="s">
        <v>288</v>
      </c>
      <c r="C16" s="96">
        <f ca="1">'5. melléklet'!C16+'6. melléklet '!C16</f>
        <v>0</v>
      </c>
      <c r="D16" s="96">
        <f ca="1">'5. melléklet'!D16+'6. melléklet '!D16</f>
        <v>0</v>
      </c>
      <c r="E16" s="96">
        <f ca="1">'5. melléklet'!E16+'6. melléklet '!E16</f>
        <v>0</v>
      </c>
      <c r="F16" s="96">
        <f t="shared" si="0"/>
        <v>0</v>
      </c>
    </row>
    <row r="17" spans="1:6" ht="15" customHeight="1">
      <c r="A17" s="5" t="s">
        <v>489</v>
      </c>
      <c r="B17" s="6" t="s">
        <v>289</v>
      </c>
      <c r="C17" s="96">
        <f ca="1">'5. melléklet'!C17+'6. melléklet '!C17</f>
        <v>0</v>
      </c>
      <c r="D17" s="96">
        <f ca="1">'5. melléklet'!D17+'6. melléklet '!D17</f>
        <v>0</v>
      </c>
      <c r="E17" s="96">
        <f ca="1">'5. melléklet'!E17+'6. melléklet '!E17</f>
        <v>0</v>
      </c>
      <c r="F17" s="96">
        <f t="shared" si="0"/>
        <v>0</v>
      </c>
    </row>
    <row r="18" spans="1:6" ht="15" customHeight="1">
      <c r="A18" s="5" t="s">
        <v>490</v>
      </c>
      <c r="B18" s="6" t="s">
        <v>290</v>
      </c>
      <c r="C18" s="96">
        <f ca="1">'5. melléklet'!C18+'6. melléklet '!C18</f>
        <v>0</v>
      </c>
      <c r="D18" s="96">
        <f ca="1">'5. melléklet'!D18+'6. melléklet '!D18</f>
        <v>0</v>
      </c>
      <c r="E18" s="96">
        <f ca="1">'5. melléklet'!E18+'6. melléklet '!E18</f>
        <v>0</v>
      </c>
      <c r="F18" s="96">
        <f t="shared" si="0"/>
        <v>0</v>
      </c>
    </row>
    <row r="19" spans="1:6" ht="15" customHeight="1">
      <c r="A19" s="5" t="s">
        <v>491</v>
      </c>
      <c r="B19" s="6" t="s">
        <v>291</v>
      </c>
      <c r="C19" s="96">
        <f ca="1">'5. melléklet'!C19+'6. melléklet '!C19</f>
        <v>168</v>
      </c>
      <c r="D19" s="96">
        <f ca="1">'5. melléklet'!D19+'6. melléklet '!D19</f>
        <v>0</v>
      </c>
      <c r="E19" s="96">
        <f ca="1">'5. melléklet'!E19+'6. melléklet '!E19</f>
        <v>0</v>
      </c>
      <c r="F19" s="96">
        <f t="shared" si="0"/>
        <v>168</v>
      </c>
    </row>
    <row r="20" spans="1:6" s="99" customFormat="1" ht="15" customHeight="1">
      <c r="A20" s="38" t="s">
        <v>528</v>
      </c>
      <c r="B20" s="49" t="s">
        <v>292</v>
      </c>
      <c r="C20" s="133">
        <f ca="1">'5. melléklet'!C20+'6. melléklet '!C20</f>
        <v>34909</v>
      </c>
      <c r="D20" s="133">
        <f ca="1">'5. melléklet'!D20+'6. melléklet '!D20</f>
        <v>0</v>
      </c>
      <c r="E20" s="133">
        <f ca="1">'5. melléklet'!E20+'6. melléklet '!E20</f>
        <v>0</v>
      </c>
      <c r="F20" s="100">
        <f t="shared" si="0"/>
        <v>34909</v>
      </c>
    </row>
    <row r="21" spans="1:6" ht="15" customHeight="1">
      <c r="A21" s="5" t="s">
        <v>495</v>
      </c>
      <c r="B21" s="6" t="s">
        <v>301</v>
      </c>
      <c r="C21" s="96">
        <f ca="1">'5. melléklet'!C21+'6. melléklet '!C21</f>
        <v>0</v>
      </c>
      <c r="D21" s="96">
        <f ca="1">'5. melléklet'!D21+'6. melléklet '!D21</f>
        <v>0</v>
      </c>
      <c r="E21" s="96">
        <f ca="1">'5. melléklet'!E21+'6. melléklet '!E21</f>
        <v>0</v>
      </c>
      <c r="F21" s="96">
        <f t="shared" si="0"/>
        <v>0</v>
      </c>
    </row>
    <row r="22" spans="1:6" ht="15" customHeight="1">
      <c r="A22" s="5" t="s">
        <v>496</v>
      </c>
      <c r="B22" s="6" t="s">
        <v>302</v>
      </c>
      <c r="C22" s="96">
        <f ca="1">'5. melléklet'!C22+'6. melléklet '!C22</f>
        <v>0</v>
      </c>
      <c r="D22" s="96">
        <f ca="1">'5. melléklet'!D22+'6. melléklet '!D22</f>
        <v>0</v>
      </c>
      <c r="E22" s="96">
        <f ca="1">'5. melléklet'!E22+'6. melléklet '!E22</f>
        <v>0</v>
      </c>
      <c r="F22" s="96">
        <f t="shared" si="0"/>
        <v>0</v>
      </c>
    </row>
    <row r="23" spans="1:6" s="99" customFormat="1" ht="15" customHeight="1">
      <c r="A23" s="7" t="s">
        <v>530</v>
      </c>
      <c r="B23" s="8" t="s">
        <v>303</v>
      </c>
      <c r="C23" s="100">
        <f ca="1">'5. melléklet'!C23+'6. melléklet '!C23</f>
        <v>0</v>
      </c>
      <c r="D23" s="100">
        <f ca="1">'5. melléklet'!D23+'6. melléklet '!D23</f>
        <v>0</v>
      </c>
      <c r="E23" s="100">
        <f ca="1">'5. melléklet'!E23+'6. melléklet '!E23</f>
        <v>0</v>
      </c>
      <c r="F23" s="100">
        <f t="shared" si="0"/>
        <v>0</v>
      </c>
    </row>
    <row r="24" spans="1:6" ht="15" customHeight="1">
      <c r="A24" s="7" t="s">
        <v>497</v>
      </c>
      <c r="B24" s="8" t="s">
        <v>304</v>
      </c>
      <c r="C24" s="100">
        <f ca="1">'5. melléklet'!C24+'6. melléklet '!C24</f>
        <v>0</v>
      </c>
      <c r="D24" s="100">
        <f ca="1">'5. melléklet'!D24+'6. melléklet '!D24</f>
        <v>0</v>
      </c>
      <c r="E24" s="100">
        <f ca="1">'5. melléklet'!E24+'6. melléklet '!E24</f>
        <v>0</v>
      </c>
      <c r="F24" s="100">
        <f t="shared" si="0"/>
        <v>0</v>
      </c>
    </row>
    <row r="25" spans="1:6" ht="15" customHeight="1">
      <c r="A25" s="7" t="s">
        <v>498</v>
      </c>
      <c r="B25" s="8" t="s">
        <v>305</v>
      </c>
      <c r="C25" s="100">
        <f ca="1">'5. melléklet'!C25+'6. melléklet '!C25</f>
        <v>0</v>
      </c>
      <c r="D25" s="100">
        <f ca="1">'5. melléklet'!D25+'6. melléklet '!D25</f>
        <v>0</v>
      </c>
      <c r="E25" s="100">
        <f ca="1">'5. melléklet'!E25+'6. melléklet '!E25</f>
        <v>0</v>
      </c>
      <c r="F25" s="100">
        <f t="shared" si="0"/>
        <v>0</v>
      </c>
    </row>
    <row r="26" spans="1:6" ht="15" customHeight="1">
      <c r="A26" s="7" t="s">
        <v>499</v>
      </c>
      <c r="B26" s="8" t="s">
        <v>306</v>
      </c>
      <c r="C26" s="100">
        <f ca="1">'5. melléklet'!C26+'6. melléklet '!C26</f>
        <v>1191</v>
      </c>
      <c r="D26" s="100">
        <f ca="1">'5. melléklet'!D26+'6. melléklet '!D26</f>
        <v>0</v>
      </c>
      <c r="E26" s="100">
        <f ca="1">'5. melléklet'!E26+'6. melléklet '!E26</f>
        <v>0</v>
      </c>
      <c r="F26" s="100">
        <f t="shared" si="0"/>
        <v>1191</v>
      </c>
    </row>
    <row r="27" spans="1:6" ht="15" customHeight="1">
      <c r="A27" s="5" t="s">
        <v>500</v>
      </c>
      <c r="B27" s="6" t="s">
        <v>307</v>
      </c>
      <c r="C27" s="96">
        <f ca="1">'5. melléklet'!C27+'6. melléklet '!C27</f>
        <v>10000</v>
      </c>
      <c r="D27" s="96">
        <f ca="1">'5. melléklet'!D27+'6. melléklet '!D27</f>
        <v>0</v>
      </c>
      <c r="E27" s="96">
        <f ca="1">'5. melléklet'!E27+'6. melléklet '!E27</f>
        <v>0</v>
      </c>
      <c r="F27" s="96">
        <f t="shared" si="0"/>
        <v>10000</v>
      </c>
    </row>
    <row r="28" spans="1:6" ht="15" customHeight="1">
      <c r="A28" s="5" t="s">
        <v>501</v>
      </c>
      <c r="B28" s="6" t="s">
        <v>310</v>
      </c>
      <c r="C28" s="96">
        <f ca="1">'5. melléklet'!C28+'6. melléklet '!C28</f>
        <v>0</v>
      </c>
      <c r="D28" s="96">
        <f ca="1">'5. melléklet'!D28+'6. melléklet '!D28</f>
        <v>0</v>
      </c>
      <c r="E28" s="96">
        <f ca="1">'5. melléklet'!E28+'6. melléklet '!E28</f>
        <v>0</v>
      </c>
      <c r="F28" s="96">
        <f t="shared" si="0"/>
        <v>0</v>
      </c>
    </row>
    <row r="29" spans="1:6" ht="15" customHeight="1">
      <c r="A29" s="5" t="s">
        <v>311</v>
      </c>
      <c r="B29" s="6" t="s">
        <v>312</v>
      </c>
      <c r="C29" s="96">
        <f ca="1">'5. melléklet'!C29+'6. melléklet '!C29</f>
        <v>0</v>
      </c>
      <c r="D29" s="96">
        <f ca="1">'5. melléklet'!D29+'6. melléklet '!D29</f>
        <v>0</v>
      </c>
      <c r="E29" s="96">
        <f ca="1">'5. melléklet'!E29+'6. melléklet '!E29</f>
        <v>0</v>
      </c>
      <c r="F29" s="96">
        <f t="shared" si="0"/>
        <v>0</v>
      </c>
    </row>
    <row r="30" spans="1:6" ht="15" customHeight="1">
      <c r="A30" s="5" t="s">
        <v>502</v>
      </c>
      <c r="B30" s="6" t="s">
        <v>313</v>
      </c>
      <c r="C30" s="96">
        <f ca="1">'5. melléklet'!C30+'6. melléklet '!C30</f>
        <v>1875</v>
      </c>
      <c r="D30" s="96">
        <f ca="1">'5. melléklet'!D30+'6. melléklet '!D30</f>
        <v>0</v>
      </c>
      <c r="E30" s="96">
        <f ca="1">'5. melléklet'!E30+'6. melléklet '!E30</f>
        <v>0</v>
      </c>
      <c r="F30" s="96">
        <f t="shared" si="0"/>
        <v>1875</v>
      </c>
    </row>
    <row r="31" spans="1:6" ht="15" customHeight="1">
      <c r="A31" s="5" t="s">
        <v>503</v>
      </c>
      <c r="B31" s="6" t="s">
        <v>318</v>
      </c>
      <c r="C31" s="96">
        <f ca="1">'5. melléklet'!C31+'6. melléklet '!C31</f>
        <v>180</v>
      </c>
      <c r="D31" s="96">
        <f ca="1">'5. melléklet'!D31+'6. melléklet '!D31</f>
        <v>0</v>
      </c>
      <c r="E31" s="96">
        <f ca="1">'5. melléklet'!E31+'6. melléklet '!E31</f>
        <v>0</v>
      </c>
      <c r="F31" s="96">
        <f t="shared" si="0"/>
        <v>180</v>
      </c>
    </row>
    <row r="32" spans="1:6" s="99" customFormat="1" ht="15" customHeight="1">
      <c r="A32" s="7" t="s">
        <v>531</v>
      </c>
      <c r="B32" s="8" t="s">
        <v>321</v>
      </c>
      <c r="C32" s="100">
        <f ca="1">'5. melléklet'!C32+'6. melléklet '!C32</f>
        <v>12055</v>
      </c>
      <c r="D32" s="100">
        <f ca="1">'5. melléklet'!D32+'6. melléklet '!D32</f>
        <v>0</v>
      </c>
      <c r="E32" s="100">
        <f ca="1">'5. melléklet'!E32+'6. melléklet '!E32</f>
        <v>0</v>
      </c>
      <c r="F32" s="100">
        <f t="shared" si="0"/>
        <v>12055</v>
      </c>
    </row>
    <row r="33" spans="1:6" ht="15" customHeight="1">
      <c r="A33" s="7" t="s">
        <v>504</v>
      </c>
      <c r="B33" s="8" t="s">
        <v>322</v>
      </c>
      <c r="C33" s="100">
        <f ca="1">'5. melléklet'!C33+'6. melléklet '!C33</f>
        <v>90</v>
      </c>
      <c r="D33" s="100">
        <f ca="1">'5. melléklet'!D33+'6. melléklet '!D33</f>
        <v>0</v>
      </c>
      <c r="E33" s="100">
        <f ca="1">'5. melléklet'!E33+'6. melléklet '!E33</f>
        <v>20</v>
      </c>
      <c r="F33" s="100">
        <f t="shared" si="0"/>
        <v>110</v>
      </c>
    </row>
    <row r="34" spans="1:6" s="99" customFormat="1" ht="15" customHeight="1">
      <c r="A34" s="38" t="s">
        <v>532</v>
      </c>
      <c r="B34" s="49" t="s">
        <v>323</v>
      </c>
      <c r="C34" s="133">
        <f ca="1">'5. melléklet'!C34+'6. melléklet '!C34</f>
        <v>13336</v>
      </c>
      <c r="D34" s="133">
        <f ca="1">'5. melléklet'!D34+'6. melléklet '!D34</f>
        <v>0</v>
      </c>
      <c r="E34" s="133">
        <f ca="1">'5. melléklet'!E34+'6. melléklet '!E34</f>
        <v>20</v>
      </c>
      <c r="F34" s="133">
        <f t="shared" si="0"/>
        <v>13356</v>
      </c>
    </row>
    <row r="35" spans="1:6" ht="15" customHeight="1">
      <c r="A35" s="13" t="s">
        <v>324</v>
      </c>
      <c r="B35" s="6" t="s">
        <v>325</v>
      </c>
      <c r="C35" s="96">
        <f ca="1">'5. melléklet'!C35+'6. melléklet '!C35</f>
        <v>0</v>
      </c>
      <c r="D35" s="96">
        <f ca="1">'5. melléklet'!D35+'6. melléklet '!D35</f>
        <v>0</v>
      </c>
      <c r="E35" s="96">
        <f ca="1">'5. melléklet'!E35+'6. melléklet '!E35</f>
        <v>0</v>
      </c>
      <c r="F35" s="96">
        <f t="shared" si="0"/>
        <v>0</v>
      </c>
    </row>
    <row r="36" spans="1:6" ht="15" customHeight="1">
      <c r="A36" s="13" t="s">
        <v>505</v>
      </c>
      <c r="B36" s="6" t="s">
        <v>326</v>
      </c>
      <c r="C36" s="96">
        <f ca="1">'5. melléklet'!C36+'6. melléklet '!C36</f>
        <v>0</v>
      </c>
      <c r="D36" s="96">
        <f ca="1">'5. melléklet'!D36+'6. melléklet '!D36</f>
        <v>0</v>
      </c>
      <c r="E36" s="96">
        <f ca="1">'5. melléklet'!E36+'6. melléklet '!E36</f>
        <v>0</v>
      </c>
      <c r="F36" s="96">
        <f t="shared" si="0"/>
        <v>0</v>
      </c>
    </row>
    <row r="37" spans="1:6" ht="15" customHeight="1">
      <c r="A37" s="13" t="s">
        <v>506</v>
      </c>
      <c r="B37" s="6" t="s">
        <v>327</v>
      </c>
      <c r="C37" s="96">
        <f ca="1">'5. melléklet'!C37+'6. melléklet '!C37</f>
        <v>617</v>
      </c>
      <c r="D37" s="96">
        <f ca="1">'5. melléklet'!D37+'6. melléklet '!D37</f>
        <v>0</v>
      </c>
      <c r="E37" s="96">
        <f ca="1">'5. melléklet'!E37+'6. melléklet '!E37</f>
        <v>0</v>
      </c>
      <c r="F37" s="96">
        <f t="shared" si="0"/>
        <v>617</v>
      </c>
    </row>
    <row r="38" spans="1:6" ht="15" customHeight="1">
      <c r="A38" s="13" t="s">
        <v>507</v>
      </c>
      <c r="B38" s="6" t="s">
        <v>328</v>
      </c>
      <c r="C38" s="96">
        <f ca="1">'5. melléklet'!C38+'6. melléklet '!C38</f>
        <v>0</v>
      </c>
      <c r="D38" s="96">
        <f ca="1">'5. melléklet'!D38+'6. melléklet '!D38</f>
        <v>0</v>
      </c>
      <c r="E38" s="96">
        <f ca="1">'5. melléklet'!E38+'6. melléklet '!E38</f>
        <v>0</v>
      </c>
      <c r="F38" s="96">
        <f t="shared" si="0"/>
        <v>0</v>
      </c>
    </row>
    <row r="39" spans="1:6" ht="15" customHeight="1">
      <c r="A39" s="13" t="s">
        <v>329</v>
      </c>
      <c r="B39" s="6" t="s">
        <v>330</v>
      </c>
      <c r="C39" s="96">
        <f ca="1">'5. melléklet'!C39+'6. melléklet '!C39</f>
        <v>1032</v>
      </c>
      <c r="D39" s="96">
        <f ca="1">'5. melléklet'!D39+'6. melléklet '!D39</f>
        <v>0</v>
      </c>
      <c r="E39" s="96">
        <f ca="1">'5. melléklet'!E39+'6. melléklet '!E39</f>
        <v>0</v>
      </c>
      <c r="F39" s="96">
        <f t="shared" si="0"/>
        <v>1032</v>
      </c>
    </row>
    <row r="40" spans="1:6" ht="15" customHeight="1">
      <c r="A40" s="13" t="s">
        <v>331</v>
      </c>
      <c r="B40" s="6" t="s">
        <v>332</v>
      </c>
      <c r="C40" s="96">
        <f ca="1">'5. melléklet'!C40+'6. melléklet '!C40</f>
        <v>0</v>
      </c>
      <c r="D40" s="96">
        <f ca="1">'5. melléklet'!D40+'6. melléklet '!D40</f>
        <v>0</v>
      </c>
      <c r="E40" s="96">
        <f ca="1">'5. melléklet'!E40+'6. melléklet '!E40</f>
        <v>0</v>
      </c>
      <c r="F40" s="96">
        <f t="shared" ref="F40:F71" si="1">SUM(C40:E40)</f>
        <v>0</v>
      </c>
    </row>
    <row r="41" spans="1:6" ht="15" customHeight="1">
      <c r="A41" s="13" t="s">
        <v>333</v>
      </c>
      <c r="B41" s="6" t="s">
        <v>334</v>
      </c>
      <c r="C41" s="96">
        <f ca="1">'5. melléklet'!C41+'6. melléklet '!C41</f>
        <v>0</v>
      </c>
      <c r="D41" s="96">
        <f ca="1">'5. melléklet'!D41+'6. melléklet '!D41</f>
        <v>0</v>
      </c>
      <c r="E41" s="96">
        <f ca="1">'5. melléklet'!E41+'6. melléklet '!E41</f>
        <v>0</v>
      </c>
      <c r="F41" s="96">
        <f t="shared" si="1"/>
        <v>0</v>
      </c>
    </row>
    <row r="42" spans="1:6" ht="15" customHeight="1">
      <c r="A42" s="13" t="s">
        <v>508</v>
      </c>
      <c r="B42" s="6" t="s">
        <v>335</v>
      </c>
      <c r="C42" s="96">
        <f ca="1">'5. melléklet'!C42+'6. melléklet '!C42</f>
        <v>1</v>
      </c>
      <c r="D42" s="96">
        <f ca="1">'5. melléklet'!D42+'6. melléklet '!D42</f>
        <v>0</v>
      </c>
      <c r="E42" s="96">
        <f ca="1">'5. melléklet'!E42+'6. melléklet '!E42</f>
        <v>0</v>
      </c>
      <c r="F42" s="96">
        <f t="shared" si="1"/>
        <v>1</v>
      </c>
    </row>
    <row r="43" spans="1:6" ht="15" customHeight="1">
      <c r="A43" s="13" t="s">
        <v>509</v>
      </c>
      <c r="B43" s="6" t="s">
        <v>336</v>
      </c>
      <c r="C43" s="96">
        <f ca="1">'5. melléklet'!C43+'6. melléklet '!C43</f>
        <v>0</v>
      </c>
      <c r="D43" s="96">
        <f ca="1">'5. melléklet'!D43+'6. melléklet '!D43</f>
        <v>0</v>
      </c>
      <c r="E43" s="96">
        <f ca="1">'5. melléklet'!E43+'6. melléklet '!E43</f>
        <v>0</v>
      </c>
      <c r="F43" s="96">
        <f t="shared" si="1"/>
        <v>0</v>
      </c>
    </row>
    <row r="44" spans="1:6" ht="15" customHeight="1">
      <c r="A44" s="13" t="s">
        <v>510</v>
      </c>
      <c r="B44" s="6" t="s">
        <v>337</v>
      </c>
      <c r="C44" s="96">
        <f ca="1">'5. melléklet'!C44+'6. melléklet '!C44</f>
        <v>2489</v>
      </c>
      <c r="D44" s="96">
        <f ca="1">'5. melléklet'!D44+'6. melléklet '!D44</f>
        <v>300</v>
      </c>
      <c r="E44" s="96">
        <f ca="1">'5. melléklet'!E44+'6. melléklet '!E44</f>
        <v>0</v>
      </c>
      <c r="F44" s="96">
        <f t="shared" si="1"/>
        <v>2789</v>
      </c>
    </row>
    <row r="45" spans="1:6" s="99" customFormat="1" ht="15" customHeight="1">
      <c r="A45" s="48" t="s">
        <v>533</v>
      </c>
      <c r="B45" s="49" t="s">
        <v>338</v>
      </c>
      <c r="C45" s="133">
        <f ca="1">'5. melléklet'!C45+'6. melléklet '!C45</f>
        <v>4139</v>
      </c>
      <c r="D45" s="133">
        <f ca="1">'5. melléklet'!D45+'6. melléklet '!D45</f>
        <v>300</v>
      </c>
      <c r="E45" s="133">
        <f ca="1">'5. melléklet'!E45+'6. melléklet '!E45</f>
        <v>0</v>
      </c>
      <c r="F45" s="133">
        <f t="shared" si="1"/>
        <v>4439</v>
      </c>
    </row>
    <row r="46" spans="1:6" ht="15" customHeight="1">
      <c r="A46" s="13" t="s">
        <v>347</v>
      </c>
      <c r="B46" s="6" t="s">
        <v>348</v>
      </c>
      <c r="C46" s="96">
        <f ca="1">'5. melléklet'!C46+'6. melléklet '!C46</f>
        <v>0</v>
      </c>
      <c r="D46" s="96">
        <f ca="1">'5. melléklet'!D46+'6. melléklet '!D46</f>
        <v>0</v>
      </c>
      <c r="E46" s="96">
        <f ca="1">'5. melléklet'!E46+'6. melléklet '!E46</f>
        <v>0</v>
      </c>
      <c r="F46" s="96">
        <f t="shared" si="1"/>
        <v>0</v>
      </c>
    </row>
    <row r="47" spans="1:6" ht="15" customHeight="1">
      <c r="A47" s="5" t="s">
        <v>514</v>
      </c>
      <c r="B47" s="6" t="s">
        <v>349</v>
      </c>
      <c r="C47" s="96">
        <f ca="1">'5. melléklet'!C47+'6. melléklet '!C47</f>
        <v>0</v>
      </c>
      <c r="D47" s="96">
        <f ca="1">'5. melléklet'!D47+'6. melléklet '!D47</f>
        <v>0</v>
      </c>
      <c r="E47" s="96">
        <f ca="1">'5. melléklet'!E47+'6. melléklet '!E47</f>
        <v>0</v>
      </c>
      <c r="F47" s="96">
        <f t="shared" si="1"/>
        <v>0</v>
      </c>
    </row>
    <row r="48" spans="1:6" ht="15" customHeight="1">
      <c r="A48" s="13" t="s">
        <v>515</v>
      </c>
      <c r="B48" s="6" t="s">
        <v>350</v>
      </c>
      <c r="C48" s="96">
        <f ca="1">'5. melléklet'!C48+'6. melléklet '!C48</f>
        <v>0</v>
      </c>
      <c r="D48" s="96">
        <f ca="1">'5. melléklet'!D48+'6. melléklet '!D48</f>
        <v>0</v>
      </c>
      <c r="E48" s="96">
        <f ca="1">'5. melléklet'!E48+'6. melléklet '!E48</f>
        <v>0</v>
      </c>
      <c r="F48" s="96">
        <f t="shared" si="1"/>
        <v>0</v>
      </c>
    </row>
    <row r="49" spans="1:6" s="99" customFormat="1" ht="15" customHeight="1">
      <c r="A49" s="38" t="s">
        <v>535</v>
      </c>
      <c r="B49" s="49" t="s">
        <v>351</v>
      </c>
      <c r="C49" s="133">
        <f ca="1">'5. melléklet'!C49+'6. melléklet '!C49</f>
        <v>0</v>
      </c>
      <c r="D49" s="133">
        <f ca="1">'5. melléklet'!D49+'6. melléklet '!D49</f>
        <v>0</v>
      </c>
      <c r="E49" s="133">
        <f ca="1">'5. melléklet'!E49+'6. melléklet '!E49</f>
        <v>0</v>
      </c>
      <c r="F49" s="133">
        <f t="shared" si="1"/>
        <v>0</v>
      </c>
    </row>
    <row r="50" spans="1:6" s="99" customFormat="1" ht="15" customHeight="1">
      <c r="A50" s="58" t="s">
        <v>51</v>
      </c>
      <c r="B50" s="60"/>
      <c r="C50" s="100">
        <f ca="1">'5. melléklet'!C50+'6. melléklet '!C50</f>
        <v>0</v>
      </c>
      <c r="D50" s="100">
        <f ca="1">'5. melléklet'!D50+'6. melléklet '!D50</f>
        <v>0</v>
      </c>
      <c r="E50" s="100">
        <f ca="1">'5. melléklet'!E50+'6. melléklet '!E50</f>
        <v>0</v>
      </c>
      <c r="F50" s="96">
        <f t="shared" si="1"/>
        <v>0</v>
      </c>
    </row>
    <row r="51" spans="1:6" ht="15" customHeight="1">
      <c r="A51" s="5" t="s">
        <v>293</v>
      </c>
      <c r="B51" s="6" t="s">
        <v>294</v>
      </c>
      <c r="C51" s="96">
        <f ca="1">'5. melléklet'!C51+'6. melléklet '!C51</f>
        <v>0</v>
      </c>
      <c r="D51" s="96">
        <f ca="1">'5. melléklet'!D51+'6. melléklet '!D51</f>
        <v>0</v>
      </c>
      <c r="E51" s="96">
        <f ca="1">'5. melléklet'!E51+'6. melléklet '!E51</f>
        <v>0</v>
      </c>
      <c r="F51" s="96">
        <f t="shared" si="1"/>
        <v>0</v>
      </c>
    </row>
    <row r="52" spans="1:6" ht="15" customHeight="1">
      <c r="A52" s="5" t="s">
        <v>295</v>
      </c>
      <c r="B52" s="6" t="s">
        <v>296</v>
      </c>
      <c r="C52" s="96">
        <f ca="1">'5. melléklet'!C52+'6. melléklet '!C52</f>
        <v>0</v>
      </c>
      <c r="D52" s="96">
        <f ca="1">'5. melléklet'!D52+'6. melléklet '!D52</f>
        <v>0</v>
      </c>
      <c r="E52" s="96">
        <f ca="1">'5. melléklet'!E52+'6. melléklet '!E52</f>
        <v>0</v>
      </c>
      <c r="F52" s="96">
        <f t="shared" si="1"/>
        <v>0</v>
      </c>
    </row>
    <row r="53" spans="1:6" ht="15" customHeight="1">
      <c r="A53" s="5" t="s">
        <v>492</v>
      </c>
      <c r="B53" s="6" t="s">
        <v>297</v>
      </c>
      <c r="C53" s="96">
        <f ca="1">'5. melléklet'!C53+'6. melléklet '!C53</f>
        <v>0</v>
      </c>
      <c r="D53" s="96">
        <f ca="1">'5. melléklet'!D53+'6. melléklet '!D53</f>
        <v>0</v>
      </c>
      <c r="E53" s="96">
        <f ca="1">'5. melléklet'!E53+'6. melléklet '!E53</f>
        <v>0</v>
      </c>
      <c r="F53" s="96">
        <f t="shared" si="1"/>
        <v>0</v>
      </c>
    </row>
    <row r="54" spans="1:6" ht="15" customHeight="1">
      <c r="A54" s="5" t="s">
        <v>493</v>
      </c>
      <c r="B54" s="6" t="s">
        <v>298</v>
      </c>
      <c r="C54" s="96">
        <f ca="1">'5. melléklet'!C54+'6. melléklet '!C54</f>
        <v>0</v>
      </c>
      <c r="D54" s="96">
        <f ca="1">'5. melléklet'!D54+'6. melléklet '!D54</f>
        <v>0</v>
      </c>
      <c r="E54" s="96">
        <f ca="1">'5. melléklet'!E54+'6. melléklet '!E54</f>
        <v>0</v>
      </c>
      <c r="F54" s="96">
        <f t="shared" si="1"/>
        <v>0</v>
      </c>
    </row>
    <row r="55" spans="1:6" ht="15" customHeight="1">
      <c r="A55" s="5" t="s">
        <v>494</v>
      </c>
      <c r="B55" s="6" t="s">
        <v>299</v>
      </c>
      <c r="C55" s="96">
        <f ca="1">'5. melléklet'!C55+'6. melléklet '!C55</f>
        <v>0</v>
      </c>
      <c r="D55" s="96">
        <f ca="1">'5. melléklet'!D55+'6. melléklet '!D55</f>
        <v>0</v>
      </c>
      <c r="E55" s="96">
        <f ca="1">'5. melléklet'!E55+'6. melléklet '!E55</f>
        <v>0</v>
      </c>
      <c r="F55" s="96">
        <f t="shared" si="1"/>
        <v>0</v>
      </c>
    </row>
    <row r="56" spans="1:6" s="99" customFormat="1" ht="15" customHeight="1">
      <c r="A56" s="38" t="s">
        <v>529</v>
      </c>
      <c r="B56" s="49" t="s">
        <v>300</v>
      </c>
      <c r="C56" s="100">
        <f ca="1">'5. melléklet'!C56+'6. melléklet '!C56</f>
        <v>0</v>
      </c>
      <c r="D56" s="100">
        <f ca="1">'5. melléklet'!D56+'6. melléklet '!D56</f>
        <v>0</v>
      </c>
      <c r="E56" s="100">
        <f ca="1">'5. melléklet'!E56+'6. melléklet '!E56</f>
        <v>0</v>
      </c>
      <c r="F56" s="100">
        <f t="shared" si="1"/>
        <v>0</v>
      </c>
    </row>
    <row r="57" spans="1:6" ht="15" customHeight="1">
      <c r="A57" s="13" t="s">
        <v>511</v>
      </c>
      <c r="B57" s="6" t="s">
        <v>339</v>
      </c>
      <c r="C57" s="96">
        <f ca="1">'5. melléklet'!C57+'6. melléklet '!C57</f>
        <v>0</v>
      </c>
      <c r="D57" s="96">
        <f ca="1">'5. melléklet'!D57+'6. melléklet '!D57</f>
        <v>0</v>
      </c>
      <c r="E57" s="96">
        <f ca="1">'5. melléklet'!E57+'6. melléklet '!E57</f>
        <v>0</v>
      </c>
      <c r="F57" s="96">
        <f t="shared" si="1"/>
        <v>0</v>
      </c>
    </row>
    <row r="58" spans="1:6" ht="15" customHeight="1">
      <c r="A58" s="13" t="s">
        <v>512</v>
      </c>
      <c r="B58" s="6" t="s">
        <v>340</v>
      </c>
      <c r="C58" s="96">
        <f ca="1">'5. melléklet'!C58+'6. melléklet '!C58</f>
        <v>0</v>
      </c>
      <c r="D58" s="96">
        <f ca="1">'5. melléklet'!D58+'6. melléklet '!D58</f>
        <v>0</v>
      </c>
      <c r="E58" s="96">
        <f ca="1">'5. melléklet'!E58+'6. melléklet '!E58</f>
        <v>0</v>
      </c>
      <c r="F58" s="96">
        <f t="shared" si="1"/>
        <v>0</v>
      </c>
    </row>
    <row r="59" spans="1:6" ht="15" customHeight="1">
      <c r="A59" s="13" t="s">
        <v>341</v>
      </c>
      <c r="B59" s="6" t="s">
        <v>342</v>
      </c>
      <c r="C59" s="96">
        <f ca="1">'5. melléklet'!C59+'6. melléklet '!C59</f>
        <v>0</v>
      </c>
      <c r="D59" s="96">
        <f ca="1">'5. melléklet'!D59+'6. melléklet '!D59</f>
        <v>0</v>
      </c>
      <c r="E59" s="96">
        <f ca="1">'5. melléklet'!E59+'6. melléklet '!E59</f>
        <v>0</v>
      </c>
      <c r="F59" s="96">
        <f t="shared" si="1"/>
        <v>0</v>
      </c>
    </row>
    <row r="60" spans="1:6" ht="15" customHeight="1">
      <c r="A60" s="13" t="s">
        <v>513</v>
      </c>
      <c r="B60" s="6" t="s">
        <v>343</v>
      </c>
      <c r="C60" s="96">
        <f ca="1">'5. melléklet'!C60+'6. melléklet '!C60</f>
        <v>0</v>
      </c>
      <c r="D60" s="96">
        <f ca="1">'5. melléklet'!D60+'6. melléklet '!D60</f>
        <v>0</v>
      </c>
      <c r="E60" s="96">
        <f ca="1">'5. melléklet'!E60+'6. melléklet '!E60</f>
        <v>0</v>
      </c>
      <c r="F60" s="96">
        <f t="shared" si="1"/>
        <v>0</v>
      </c>
    </row>
    <row r="61" spans="1:6" ht="15" customHeight="1">
      <c r="A61" s="13" t="s">
        <v>344</v>
      </c>
      <c r="B61" s="6" t="s">
        <v>345</v>
      </c>
      <c r="C61" s="96">
        <f ca="1">'5. melléklet'!C61+'6. melléklet '!C61</f>
        <v>0</v>
      </c>
      <c r="D61" s="96">
        <f ca="1">'5. melléklet'!D61+'6. melléklet '!D61</f>
        <v>0</v>
      </c>
      <c r="E61" s="96">
        <f ca="1">'5. melléklet'!E61+'6. melléklet '!E61</f>
        <v>0</v>
      </c>
      <c r="F61" s="96">
        <f t="shared" si="1"/>
        <v>0</v>
      </c>
    </row>
    <row r="62" spans="1:6" s="99" customFormat="1" ht="15" customHeight="1">
      <c r="A62" s="38" t="s">
        <v>534</v>
      </c>
      <c r="B62" s="49" t="s">
        <v>346</v>
      </c>
      <c r="C62" s="100">
        <f ca="1">'5. melléklet'!C62+'6. melléklet '!C62</f>
        <v>0</v>
      </c>
      <c r="D62" s="100">
        <f ca="1">'5. melléklet'!D62+'6. melléklet '!D62</f>
        <v>0</v>
      </c>
      <c r="E62" s="100">
        <f ca="1">'5. melléklet'!E62+'6. melléklet '!E62</f>
        <v>0</v>
      </c>
      <c r="F62" s="100">
        <f t="shared" si="1"/>
        <v>0</v>
      </c>
    </row>
    <row r="63" spans="1:6" ht="15" customHeight="1">
      <c r="A63" s="13" t="s">
        <v>352</v>
      </c>
      <c r="B63" s="6" t="s">
        <v>353</v>
      </c>
      <c r="C63" s="96">
        <f ca="1">'5. melléklet'!C63+'6. melléklet '!C63</f>
        <v>0</v>
      </c>
      <c r="D63" s="96">
        <f ca="1">'5. melléklet'!D63+'6. melléklet '!D63</f>
        <v>0</v>
      </c>
      <c r="E63" s="96">
        <f ca="1">'5. melléklet'!E63+'6. melléklet '!E63</f>
        <v>0</v>
      </c>
      <c r="F63" s="96">
        <f t="shared" si="1"/>
        <v>0</v>
      </c>
    </row>
    <row r="64" spans="1:6" ht="15" customHeight="1">
      <c r="A64" s="5" t="s">
        <v>516</v>
      </c>
      <c r="B64" s="6" t="s">
        <v>354</v>
      </c>
      <c r="C64" s="96">
        <f ca="1">'5. melléklet'!C64+'6. melléklet '!C64</f>
        <v>0</v>
      </c>
      <c r="D64" s="96">
        <f ca="1">'5. melléklet'!D64+'6. melléklet '!D64</f>
        <v>0</v>
      </c>
      <c r="E64" s="96">
        <f ca="1">'5. melléklet'!E64+'6. melléklet '!E64</f>
        <v>0</v>
      </c>
      <c r="F64" s="96">
        <f t="shared" si="1"/>
        <v>0</v>
      </c>
    </row>
    <row r="65" spans="1:6" ht="15" customHeight="1">
      <c r="A65" s="13" t="s">
        <v>517</v>
      </c>
      <c r="B65" s="6" t="s">
        <v>355</v>
      </c>
      <c r="C65" s="96">
        <f ca="1">'5. melléklet'!C65+'6. melléklet '!C65</f>
        <v>0</v>
      </c>
      <c r="D65" s="96">
        <f ca="1">'5. melléklet'!D65+'6. melléklet '!D65</f>
        <v>0</v>
      </c>
      <c r="E65" s="96">
        <f ca="1">'5. melléklet'!E65+'6. melléklet '!E65</f>
        <v>0</v>
      </c>
      <c r="F65" s="96">
        <f t="shared" si="1"/>
        <v>0</v>
      </c>
    </row>
    <row r="66" spans="1:6" s="99" customFormat="1" ht="15" customHeight="1">
      <c r="A66" s="38" t="s">
        <v>537</v>
      </c>
      <c r="B66" s="49" t="s">
        <v>356</v>
      </c>
      <c r="C66" s="100">
        <f ca="1">'5. melléklet'!C66+'6. melléklet '!C66</f>
        <v>0</v>
      </c>
      <c r="D66" s="100">
        <f ca="1">'5. melléklet'!D66+'6. melléklet '!D66</f>
        <v>0</v>
      </c>
      <c r="E66" s="100">
        <f ca="1">'5. melléklet'!E66+'6. melléklet '!E66</f>
        <v>0</v>
      </c>
      <c r="F66" s="100">
        <f t="shared" si="1"/>
        <v>0</v>
      </c>
    </row>
    <row r="67" spans="1:6" s="99" customFormat="1" ht="15" customHeight="1">
      <c r="A67" s="58" t="s">
        <v>52</v>
      </c>
      <c r="B67" s="60"/>
      <c r="C67" s="100">
        <f ca="1">'5. melléklet'!C67+'6. melléklet '!C67</f>
        <v>0</v>
      </c>
      <c r="D67" s="100">
        <f ca="1">'5. melléklet'!D67+'6. melléklet '!D67</f>
        <v>0</v>
      </c>
      <c r="E67" s="100">
        <f ca="1">'5. melléklet'!E67+'6. melléklet '!E67</f>
        <v>0</v>
      </c>
      <c r="F67" s="96">
        <f t="shared" si="1"/>
        <v>0</v>
      </c>
    </row>
    <row r="68" spans="1:6" s="99" customFormat="1" ht="15.75">
      <c r="A68" s="46" t="s">
        <v>536</v>
      </c>
      <c r="B68" s="34" t="s">
        <v>357</v>
      </c>
      <c r="C68" s="133">
        <f ca="1">'5. melléklet'!C68+'6. melléklet '!C68</f>
        <v>52384</v>
      </c>
      <c r="D68" s="133">
        <f ca="1">'5. melléklet'!D68+'6. melléklet '!D68</f>
        <v>300</v>
      </c>
      <c r="E68" s="133">
        <f ca="1">'5. melléklet'!E68+'6. melléklet '!E68</f>
        <v>20</v>
      </c>
      <c r="F68" s="133">
        <f t="shared" si="1"/>
        <v>52704</v>
      </c>
    </row>
    <row r="69" spans="1:6" s="99" customFormat="1" ht="15.75">
      <c r="A69" s="102" t="s">
        <v>53</v>
      </c>
      <c r="B69" s="89"/>
      <c r="C69" s="100">
        <f ca="1">'5. melléklet'!C69+'6. melléklet '!C69</f>
        <v>0</v>
      </c>
      <c r="D69" s="100">
        <f ca="1">'5. melléklet'!D69+'6. melléklet '!D69</f>
        <v>0</v>
      </c>
      <c r="E69" s="100">
        <f ca="1">'5. melléklet'!E69+'6. melléklet '!E69</f>
        <v>0</v>
      </c>
      <c r="F69" s="96">
        <f t="shared" si="1"/>
        <v>0</v>
      </c>
    </row>
    <row r="70" spans="1:6" s="99" customFormat="1" ht="15.75">
      <c r="A70" s="102" t="s">
        <v>54</v>
      </c>
      <c r="B70" s="89"/>
      <c r="C70" s="100">
        <f ca="1">'5. melléklet'!C70+'6. melléklet '!C70</f>
        <v>0</v>
      </c>
      <c r="D70" s="100">
        <f ca="1">'5. melléklet'!D70+'6. melléklet '!D70</f>
        <v>0</v>
      </c>
      <c r="E70" s="100">
        <f ca="1">'5. melléklet'!E70+'6. melléklet '!E70</f>
        <v>0</v>
      </c>
      <c r="F70" s="96">
        <f t="shared" si="1"/>
        <v>0</v>
      </c>
    </row>
    <row r="71" spans="1:6">
      <c r="A71" s="36" t="s">
        <v>518</v>
      </c>
      <c r="B71" s="5" t="s">
        <v>358</v>
      </c>
      <c r="C71" s="96">
        <f ca="1">'5. melléklet'!C71+'6. melléklet '!C71</f>
        <v>0</v>
      </c>
      <c r="D71" s="96">
        <f ca="1">'5. melléklet'!D71+'6. melléklet '!D71</f>
        <v>0</v>
      </c>
      <c r="E71" s="96">
        <f ca="1">'5. melléklet'!E71+'6. melléklet '!E71</f>
        <v>0</v>
      </c>
      <c r="F71" s="96">
        <f t="shared" si="1"/>
        <v>0</v>
      </c>
    </row>
    <row r="72" spans="1:6">
      <c r="A72" s="13" t="s">
        <v>359</v>
      </c>
      <c r="B72" s="5" t="s">
        <v>360</v>
      </c>
      <c r="C72" s="96">
        <f ca="1">'5. melléklet'!C72+'6. melléklet '!C72</f>
        <v>0</v>
      </c>
      <c r="D72" s="96">
        <f ca="1">'5. melléklet'!D72+'6. melléklet '!D72</f>
        <v>0</v>
      </c>
      <c r="E72" s="96">
        <f ca="1">'5. melléklet'!E72+'6. melléklet '!E72</f>
        <v>0</v>
      </c>
      <c r="F72" s="96">
        <f t="shared" ref="F72:F97" si="2">SUM(C72:E72)</f>
        <v>0</v>
      </c>
    </row>
    <row r="73" spans="1:6">
      <c r="A73" s="36" t="s">
        <v>519</v>
      </c>
      <c r="B73" s="5" t="s">
        <v>361</v>
      </c>
      <c r="C73" s="96">
        <f ca="1">'5. melléklet'!C73+'6. melléklet '!C73</f>
        <v>0</v>
      </c>
      <c r="D73" s="96">
        <f ca="1">'5. melléklet'!D73+'6. melléklet '!D73</f>
        <v>0</v>
      </c>
      <c r="E73" s="96">
        <f ca="1">'5. melléklet'!E73+'6. melléklet '!E73</f>
        <v>0</v>
      </c>
      <c r="F73" s="96">
        <f t="shared" si="2"/>
        <v>0</v>
      </c>
    </row>
    <row r="74" spans="1:6" s="99" customFormat="1">
      <c r="A74" s="15" t="s">
        <v>538</v>
      </c>
      <c r="B74" s="7" t="s">
        <v>362</v>
      </c>
      <c r="C74" s="100">
        <f ca="1">'5. melléklet'!C74+'6. melléklet '!C74</f>
        <v>0</v>
      </c>
      <c r="D74" s="100">
        <f ca="1">'5. melléklet'!D74+'6. melléklet '!D74</f>
        <v>0</v>
      </c>
      <c r="E74" s="100">
        <f ca="1">'5. melléklet'!E74+'6. melléklet '!E74</f>
        <v>0</v>
      </c>
      <c r="F74" s="100">
        <f t="shared" si="2"/>
        <v>0</v>
      </c>
    </row>
    <row r="75" spans="1:6">
      <c r="A75" s="13" t="s">
        <v>520</v>
      </c>
      <c r="B75" s="5" t="s">
        <v>363</v>
      </c>
      <c r="C75" s="96">
        <f ca="1">'5. melléklet'!C75+'6. melléklet '!C75</f>
        <v>0</v>
      </c>
      <c r="D75" s="96">
        <f ca="1">'5. melléklet'!D75+'6. melléklet '!D75</f>
        <v>0</v>
      </c>
      <c r="E75" s="96">
        <f ca="1">'5. melléklet'!E75+'6. melléklet '!E75</f>
        <v>0</v>
      </c>
      <c r="F75" s="96">
        <f t="shared" si="2"/>
        <v>0</v>
      </c>
    </row>
    <row r="76" spans="1:6">
      <c r="A76" s="36" t="s">
        <v>364</v>
      </c>
      <c r="B76" s="5" t="s">
        <v>365</v>
      </c>
      <c r="C76" s="96">
        <f ca="1">'5. melléklet'!C76+'6. melléklet '!C76</f>
        <v>0</v>
      </c>
      <c r="D76" s="96">
        <f ca="1">'5. melléklet'!D76+'6. melléklet '!D76</f>
        <v>0</v>
      </c>
      <c r="E76" s="96">
        <f ca="1">'5. melléklet'!E76+'6. melléklet '!E76</f>
        <v>0</v>
      </c>
      <c r="F76" s="96">
        <f t="shared" si="2"/>
        <v>0</v>
      </c>
    </row>
    <row r="77" spans="1:6">
      <c r="A77" s="13" t="s">
        <v>521</v>
      </c>
      <c r="B77" s="5" t="s">
        <v>366</v>
      </c>
      <c r="C77" s="96">
        <f ca="1">'5. melléklet'!C77+'6. melléklet '!C77</f>
        <v>0</v>
      </c>
      <c r="D77" s="96">
        <f ca="1">'5. melléklet'!D77+'6. melléklet '!D77</f>
        <v>0</v>
      </c>
      <c r="E77" s="96">
        <f ca="1">'5. melléklet'!E77+'6. melléklet '!E77</f>
        <v>0</v>
      </c>
      <c r="F77" s="96">
        <f t="shared" si="2"/>
        <v>0</v>
      </c>
    </row>
    <row r="78" spans="1:6">
      <c r="A78" s="36" t="s">
        <v>367</v>
      </c>
      <c r="B78" s="5" t="s">
        <v>368</v>
      </c>
      <c r="C78" s="96">
        <f ca="1">'5. melléklet'!C78+'6. melléklet '!C78</f>
        <v>0</v>
      </c>
      <c r="D78" s="96">
        <f ca="1">'5. melléklet'!D78+'6. melléklet '!D78</f>
        <v>0</v>
      </c>
      <c r="E78" s="96">
        <f ca="1">'5. melléklet'!E78+'6. melléklet '!E78</f>
        <v>0</v>
      </c>
      <c r="F78" s="96">
        <f t="shared" si="2"/>
        <v>0</v>
      </c>
    </row>
    <row r="79" spans="1:6" s="99" customFormat="1">
      <c r="A79" s="14" t="s">
        <v>539</v>
      </c>
      <c r="B79" s="7" t="s">
        <v>369</v>
      </c>
      <c r="C79" s="100">
        <f ca="1">'5. melléklet'!C79+'6. melléklet '!C79</f>
        <v>0</v>
      </c>
      <c r="D79" s="100">
        <f ca="1">'5. melléklet'!D79+'6. melléklet '!D79</f>
        <v>0</v>
      </c>
      <c r="E79" s="100">
        <f ca="1">'5. melléklet'!E79+'6. melléklet '!E79</f>
        <v>0</v>
      </c>
      <c r="F79" s="100">
        <f t="shared" si="2"/>
        <v>0</v>
      </c>
    </row>
    <row r="80" spans="1:6">
      <c r="A80" s="5" t="s">
        <v>648</v>
      </c>
      <c r="B80" s="5" t="s">
        <v>370</v>
      </c>
      <c r="C80" s="96">
        <f ca="1">'5. melléklet'!C80+'6. melléklet '!C80</f>
        <v>19500</v>
      </c>
      <c r="D80" s="96">
        <f ca="1">'5. melléklet'!D80+'6. melléklet '!D80</f>
        <v>0</v>
      </c>
      <c r="E80" s="96">
        <f ca="1">'5. melléklet'!E80+'6. melléklet '!E80</f>
        <v>0</v>
      </c>
      <c r="F80" s="96">
        <f t="shared" si="2"/>
        <v>19500</v>
      </c>
    </row>
    <row r="81" spans="1:6">
      <c r="A81" s="5" t="s">
        <v>649</v>
      </c>
      <c r="B81" s="5" t="s">
        <v>370</v>
      </c>
      <c r="C81" s="96">
        <f ca="1">'5. melléklet'!C81+'6. melléklet '!C81</f>
        <v>0</v>
      </c>
      <c r="D81" s="96">
        <f ca="1">'5. melléklet'!D81+'6. melléklet '!D81</f>
        <v>0</v>
      </c>
      <c r="E81" s="96">
        <f ca="1">'5. melléklet'!E81+'6. melléklet '!E81</f>
        <v>0</v>
      </c>
      <c r="F81" s="96">
        <f t="shared" si="2"/>
        <v>0</v>
      </c>
    </row>
    <row r="82" spans="1:6">
      <c r="A82" s="5" t="s">
        <v>646</v>
      </c>
      <c r="B82" s="5" t="s">
        <v>371</v>
      </c>
      <c r="C82" s="96">
        <f ca="1">'5. melléklet'!C82+'6. melléklet '!C82</f>
        <v>0</v>
      </c>
      <c r="D82" s="96">
        <f ca="1">'5. melléklet'!D82+'6. melléklet '!D82</f>
        <v>0</v>
      </c>
      <c r="E82" s="96">
        <f ca="1">'5. melléklet'!E82+'6. melléklet '!E82</f>
        <v>0</v>
      </c>
      <c r="F82" s="96">
        <f t="shared" si="2"/>
        <v>0</v>
      </c>
    </row>
    <row r="83" spans="1:6">
      <c r="A83" s="5" t="s">
        <v>647</v>
      </c>
      <c r="B83" s="5" t="s">
        <v>371</v>
      </c>
      <c r="C83" s="96">
        <f ca="1">'5. melléklet'!C83+'6. melléklet '!C83</f>
        <v>0</v>
      </c>
      <c r="D83" s="96">
        <f ca="1">'5. melléklet'!D83+'6. melléklet '!D83</f>
        <v>0</v>
      </c>
      <c r="E83" s="96">
        <f ca="1">'5. melléklet'!E83+'6. melléklet '!E83</f>
        <v>0</v>
      </c>
      <c r="F83" s="96">
        <f t="shared" si="2"/>
        <v>0</v>
      </c>
    </row>
    <row r="84" spans="1:6" s="99" customFormat="1">
      <c r="A84" s="7" t="s">
        <v>540</v>
      </c>
      <c r="B84" s="7" t="s">
        <v>372</v>
      </c>
      <c r="C84" s="100">
        <f ca="1">'5. melléklet'!C84+'6. melléklet '!C84</f>
        <v>19500</v>
      </c>
      <c r="D84" s="100">
        <f ca="1">'5. melléklet'!D84+'6. melléklet '!D84</f>
        <v>0</v>
      </c>
      <c r="E84" s="100">
        <f ca="1">'5. melléklet'!E84+'6. melléklet '!E84</f>
        <v>0</v>
      </c>
      <c r="F84" s="100">
        <f t="shared" si="2"/>
        <v>19500</v>
      </c>
    </row>
    <row r="85" spans="1:6" s="99" customFormat="1">
      <c r="A85" s="14" t="s">
        <v>373</v>
      </c>
      <c r="B85" s="7" t="s">
        <v>374</v>
      </c>
      <c r="C85" s="100">
        <f ca="1">'5. melléklet'!C85+'6. melléklet '!C85</f>
        <v>0</v>
      </c>
      <c r="D85" s="100">
        <f ca="1">'5. melléklet'!D85+'6. melléklet '!D85</f>
        <v>0</v>
      </c>
      <c r="E85" s="100">
        <f ca="1">'5. melléklet'!E85+'6. melléklet '!E85</f>
        <v>0</v>
      </c>
      <c r="F85" s="100">
        <f t="shared" si="2"/>
        <v>0</v>
      </c>
    </row>
    <row r="86" spans="1:6" s="99" customFormat="1">
      <c r="A86" s="14" t="s">
        <v>375</v>
      </c>
      <c r="B86" s="7" t="s">
        <v>376</v>
      </c>
      <c r="C86" s="100">
        <f ca="1">'5. melléklet'!C86+'6. melléklet '!C86</f>
        <v>0</v>
      </c>
      <c r="D86" s="100">
        <f ca="1">'5. melléklet'!D86+'6. melléklet '!D86</f>
        <v>0</v>
      </c>
      <c r="E86" s="100">
        <f ca="1">'5. melléklet'!E86+'6. melléklet '!E86</f>
        <v>0</v>
      </c>
      <c r="F86" s="100">
        <f t="shared" si="2"/>
        <v>0</v>
      </c>
    </row>
    <row r="87" spans="1:6" s="99" customFormat="1">
      <c r="A87" s="14" t="s">
        <v>377</v>
      </c>
      <c r="B87" s="7" t="s">
        <v>378</v>
      </c>
      <c r="C87" s="100">
        <f ca="1">'5. melléklet'!C87+'6. melléklet '!C87</f>
        <v>23294</v>
      </c>
      <c r="D87" s="100">
        <f ca="1">'5. melléklet'!D87+'6. melléklet '!D87</f>
        <v>0</v>
      </c>
      <c r="E87" s="100">
        <f ca="1">'5. melléklet'!E87+'6. melléklet '!E87</f>
        <v>0</v>
      </c>
      <c r="F87" s="100">
        <f t="shared" si="2"/>
        <v>23294</v>
      </c>
    </row>
    <row r="88" spans="1:6" s="99" customFormat="1">
      <c r="A88" s="14" t="s">
        <v>379</v>
      </c>
      <c r="B88" s="7" t="s">
        <v>380</v>
      </c>
      <c r="C88" s="100">
        <f ca="1">'5. melléklet'!C88+'6. melléklet '!C88</f>
        <v>0</v>
      </c>
      <c r="D88" s="100">
        <f ca="1">'5. melléklet'!D88+'6. melléklet '!D88</f>
        <v>0</v>
      </c>
      <c r="E88" s="100">
        <f ca="1">'5. melléklet'!E88+'6. melléklet '!E88</f>
        <v>0</v>
      </c>
      <c r="F88" s="100">
        <f t="shared" si="2"/>
        <v>0</v>
      </c>
    </row>
    <row r="89" spans="1:6" s="99" customFormat="1">
      <c r="A89" s="15" t="s">
        <v>522</v>
      </c>
      <c r="B89" s="7" t="s">
        <v>381</v>
      </c>
      <c r="C89" s="100">
        <f ca="1">'5. melléklet'!C89+'6. melléklet '!C89</f>
        <v>0</v>
      </c>
      <c r="D89" s="100">
        <f ca="1">'5. melléklet'!D89+'6. melléklet '!D89</f>
        <v>0</v>
      </c>
      <c r="E89" s="100">
        <f ca="1">'5. melléklet'!E89+'6. melléklet '!E89</f>
        <v>0</v>
      </c>
      <c r="F89" s="100">
        <f t="shared" si="2"/>
        <v>0</v>
      </c>
    </row>
    <row r="90" spans="1:6" s="99" customFormat="1" ht="15.75">
      <c r="A90" s="48" t="s">
        <v>541</v>
      </c>
      <c r="B90" s="38" t="s">
        <v>383</v>
      </c>
      <c r="C90" s="133">
        <f ca="1">'5. melléklet'!C90+'6. melléklet '!C90</f>
        <v>42794</v>
      </c>
      <c r="D90" s="133">
        <f ca="1">'5. melléklet'!D90+'6. melléklet '!D90</f>
        <v>0</v>
      </c>
      <c r="E90" s="133">
        <f ca="1">'5. melléklet'!E90+'6. melléklet '!E90</f>
        <v>0</v>
      </c>
      <c r="F90" s="133">
        <f t="shared" si="2"/>
        <v>42794</v>
      </c>
    </row>
    <row r="91" spans="1:6">
      <c r="A91" s="13" t="s">
        <v>384</v>
      </c>
      <c r="B91" s="5" t="s">
        <v>385</v>
      </c>
      <c r="C91" s="96">
        <f ca="1">'5. melléklet'!C91+'6. melléklet '!C91</f>
        <v>0</v>
      </c>
      <c r="D91" s="96">
        <f ca="1">'5. melléklet'!D91+'6. melléklet '!D91</f>
        <v>0</v>
      </c>
      <c r="E91" s="96">
        <f ca="1">'5. melléklet'!E91+'6. melléklet '!E91</f>
        <v>0</v>
      </c>
      <c r="F91" s="96">
        <f t="shared" si="2"/>
        <v>0</v>
      </c>
    </row>
    <row r="92" spans="1:6">
      <c r="A92" s="13" t="s">
        <v>386</v>
      </c>
      <c r="B92" s="5" t="s">
        <v>387</v>
      </c>
      <c r="C92" s="96">
        <f ca="1">'5. melléklet'!C92+'6. melléklet '!C92</f>
        <v>0</v>
      </c>
      <c r="D92" s="96">
        <f ca="1">'5. melléklet'!D92+'6. melléklet '!D92</f>
        <v>0</v>
      </c>
      <c r="E92" s="96">
        <f ca="1">'5. melléklet'!E92+'6. melléklet '!E92</f>
        <v>0</v>
      </c>
      <c r="F92" s="96">
        <f t="shared" si="2"/>
        <v>0</v>
      </c>
    </row>
    <row r="93" spans="1:6">
      <c r="A93" s="36" t="s">
        <v>388</v>
      </c>
      <c r="B93" s="5" t="s">
        <v>389</v>
      </c>
      <c r="C93" s="96">
        <f ca="1">'5. melléklet'!C93+'6. melléklet '!C93</f>
        <v>0</v>
      </c>
      <c r="D93" s="96">
        <f ca="1">'5. melléklet'!D93+'6. melléklet '!D93</f>
        <v>0</v>
      </c>
      <c r="E93" s="96">
        <f ca="1">'5. melléklet'!E93+'6. melléklet '!E93</f>
        <v>0</v>
      </c>
      <c r="F93" s="96">
        <f t="shared" si="2"/>
        <v>0</v>
      </c>
    </row>
    <row r="94" spans="1:6">
      <c r="A94" s="36" t="s">
        <v>523</v>
      </c>
      <c r="B94" s="5" t="s">
        <v>390</v>
      </c>
      <c r="C94" s="96">
        <f ca="1">'5. melléklet'!C94+'6. melléklet '!C94</f>
        <v>0</v>
      </c>
      <c r="D94" s="96">
        <f ca="1">'5. melléklet'!D94+'6. melléklet '!D94</f>
        <v>0</v>
      </c>
      <c r="E94" s="96">
        <f ca="1">'5. melléklet'!E94+'6. melléklet '!E94</f>
        <v>0</v>
      </c>
      <c r="F94" s="96">
        <f t="shared" si="2"/>
        <v>0</v>
      </c>
    </row>
    <row r="95" spans="1:6" s="99" customFormat="1">
      <c r="A95" s="14" t="s">
        <v>542</v>
      </c>
      <c r="B95" s="7" t="s">
        <v>391</v>
      </c>
      <c r="C95" s="100">
        <f ca="1">'5. melléklet'!C95+'6. melléklet '!C95</f>
        <v>0</v>
      </c>
      <c r="D95" s="100">
        <f ca="1">'5. melléklet'!D95+'6. melléklet '!D95</f>
        <v>0</v>
      </c>
      <c r="E95" s="100">
        <f ca="1">'5. melléklet'!E95+'6. melléklet '!E95</f>
        <v>0</v>
      </c>
      <c r="F95" s="100">
        <f t="shared" si="2"/>
        <v>0</v>
      </c>
    </row>
    <row r="96" spans="1:6" s="99" customFormat="1">
      <c r="A96" s="15" t="s">
        <v>392</v>
      </c>
      <c r="B96" s="7" t="s">
        <v>393</v>
      </c>
      <c r="C96" s="100">
        <f ca="1">'5. melléklet'!C96+'6. melléklet '!C96</f>
        <v>0</v>
      </c>
      <c r="D96" s="100">
        <f ca="1">'5. melléklet'!D96+'6. melléklet '!D96</f>
        <v>0</v>
      </c>
      <c r="E96" s="100">
        <f ca="1">'5. melléklet'!E96+'6. melléklet '!E96</f>
        <v>0</v>
      </c>
      <c r="F96" s="100">
        <f t="shared" si="2"/>
        <v>0</v>
      </c>
    </row>
    <row r="97" spans="1:6" s="99" customFormat="1" ht="15.75">
      <c r="A97" s="39" t="s">
        <v>543</v>
      </c>
      <c r="B97" s="40" t="s">
        <v>394</v>
      </c>
      <c r="C97" s="133">
        <f ca="1">'5. melléklet'!C97+'6. melléklet '!C97</f>
        <v>42794</v>
      </c>
      <c r="D97" s="133">
        <f ca="1">'5. melléklet'!D97+'6. melléklet '!D97</f>
        <v>0</v>
      </c>
      <c r="E97" s="133">
        <f ca="1">'5. melléklet'!E97+'6. melléklet '!E97</f>
        <v>0</v>
      </c>
      <c r="F97" s="133">
        <f t="shared" si="2"/>
        <v>42794</v>
      </c>
    </row>
    <row r="98" spans="1:6" s="99" customFormat="1" ht="17.25">
      <c r="A98" s="101" t="s">
        <v>525</v>
      </c>
      <c r="B98" s="101"/>
      <c r="C98" s="135">
        <f ca="1">'5. melléklet'!C98+'6. melléklet '!C98</f>
        <v>95178</v>
      </c>
      <c r="D98" s="135">
        <f ca="1">'5. melléklet'!D98+'6. melléklet '!D98</f>
        <v>300</v>
      </c>
      <c r="E98" s="135">
        <f ca="1">'5. melléklet'!E98+'6. melléklet '!E98</f>
        <v>20</v>
      </c>
      <c r="F98" s="147">
        <f>SUM(C98:E98)</f>
        <v>95498</v>
      </c>
    </row>
  </sheetData>
  <mergeCells count="4">
    <mergeCell ref="B1:J1"/>
    <mergeCell ref="A3:F3"/>
    <mergeCell ref="A4:F4"/>
    <mergeCell ref="C6:F6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41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4"/>
  <sheetViews>
    <sheetView view="pageBreakPreview" topLeftCell="A46" zoomScale="60" zoomScaleNormal="100" workbookViewId="0">
      <selection activeCell="H11" sqref="H11"/>
    </sheetView>
  </sheetViews>
  <sheetFormatPr defaultColWidth="9.42578125" defaultRowHeight="15"/>
  <cols>
    <col min="1" max="1" width="64.7109375" customWidth="1"/>
    <col min="2" max="2" width="9.42578125" customWidth="1"/>
    <col min="3" max="4" width="22.42578125" customWidth="1"/>
    <col min="5" max="5" width="18" customWidth="1"/>
    <col min="6" max="6" width="18.7109375" style="137" customWidth="1"/>
    <col min="7" max="254" width="9.140625" customWidth="1"/>
    <col min="255" max="255" width="64.7109375" customWidth="1"/>
  </cols>
  <sheetData>
    <row r="1" spans="1:6">
      <c r="A1" s="155" t="s">
        <v>699</v>
      </c>
      <c r="B1" s="155"/>
      <c r="C1" s="155"/>
      <c r="D1" s="155"/>
      <c r="E1" s="155"/>
      <c r="F1" s="155"/>
    </row>
    <row r="3" spans="1:6" ht="21.75" customHeight="1">
      <c r="A3" s="151" t="s">
        <v>682</v>
      </c>
      <c r="B3" s="157"/>
      <c r="C3" s="157"/>
      <c r="D3" s="157"/>
      <c r="E3" s="157"/>
      <c r="F3" s="157"/>
    </row>
    <row r="4" spans="1:6" ht="26.25" customHeight="1">
      <c r="A4" s="154" t="s">
        <v>24</v>
      </c>
      <c r="B4" s="152"/>
      <c r="C4" s="152"/>
      <c r="D4" s="152"/>
      <c r="E4" s="152"/>
      <c r="F4" s="152"/>
    </row>
    <row r="6" spans="1:6" ht="30">
      <c r="A6" s="2" t="s">
        <v>93</v>
      </c>
      <c r="B6" s="3" t="s">
        <v>94</v>
      </c>
      <c r="C6" s="111" t="s">
        <v>1</v>
      </c>
      <c r="D6" s="111" t="s">
        <v>688</v>
      </c>
      <c r="E6" s="113" t="s">
        <v>3</v>
      </c>
    </row>
    <row r="7" spans="1:6">
      <c r="A7" s="26"/>
      <c r="B7" s="26"/>
      <c r="C7" s="96"/>
      <c r="D7" s="96"/>
      <c r="E7" s="96"/>
    </row>
    <row r="8" spans="1:6">
      <c r="A8" s="26"/>
      <c r="B8" s="26"/>
      <c r="C8" s="96"/>
      <c r="D8" s="96"/>
      <c r="E8" s="96"/>
    </row>
    <row r="9" spans="1:6">
      <c r="A9" s="26"/>
      <c r="B9" s="26"/>
      <c r="C9" s="96"/>
      <c r="D9" s="96"/>
      <c r="E9" s="96"/>
    </row>
    <row r="10" spans="1:6">
      <c r="A10" s="26"/>
      <c r="B10" s="26"/>
      <c r="C10" s="96"/>
      <c r="D10" s="96"/>
      <c r="E10" s="96"/>
    </row>
    <row r="11" spans="1:6">
      <c r="A11" s="13" t="s">
        <v>196</v>
      </c>
      <c r="B11" s="6" t="s">
        <v>197</v>
      </c>
      <c r="C11" s="96"/>
      <c r="D11" s="96"/>
      <c r="E11" s="96"/>
    </row>
    <row r="12" spans="1:6">
      <c r="A12" s="13"/>
      <c r="B12" s="6"/>
      <c r="C12" s="96"/>
      <c r="D12" s="96"/>
      <c r="E12" s="96"/>
    </row>
    <row r="13" spans="1:6">
      <c r="A13" s="13"/>
      <c r="B13" s="6"/>
      <c r="C13" s="96"/>
      <c r="D13" s="96"/>
      <c r="E13" s="96"/>
    </row>
    <row r="14" spans="1:6">
      <c r="A14" s="13"/>
      <c r="B14" s="6"/>
      <c r="C14" s="96"/>
      <c r="D14" s="96"/>
      <c r="E14" s="96"/>
    </row>
    <row r="15" spans="1:6">
      <c r="A15" s="13"/>
      <c r="B15" s="6"/>
      <c r="C15" s="96"/>
      <c r="D15" s="96"/>
      <c r="E15" s="96"/>
    </row>
    <row r="16" spans="1:6">
      <c r="A16" s="13" t="s">
        <v>437</v>
      </c>
      <c r="B16" s="6" t="s">
        <v>198</v>
      </c>
      <c r="C16" s="96"/>
      <c r="D16" s="96"/>
      <c r="E16" s="96"/>
    </row>
    <row r="17" spans="1:7">
      <c r="A17" s="13"/>
      <c r="B17" s="6"/>
      <c r="C17" s="96"/>
      <c r="D17" s="96"/>
      <c r="E17" s="96"/>
    </row>
    <row r="18" spans="1:7">
      <c r="A18" s="13"/>
      <c r="B18" s="6"/>
      <c r="C18" s="96"/>
      <c r="D18" s="96"/>
      <c r="E18" s="96"/>
    </row>
    <row r="19" spans="1:7">
      <c r="A19" s="13"/>
      <c r="B19" s="6"/>
      <c r="C19" s="96"/>
      <c r="D19" s="96"/>
      <c r="E19" s="96"/>
    </row>
    <row r="20" spans="1:7">
      <c r="A20" s="13"/>
      <c r="B20" s="6"/>
      <c r="C20" s="96"/>
      <c r="D20" s="96"/>
      <c r="E20" s="96"/>
    </row>
    <row r="21" spans="1:7">
      <c r="A21" s="5" t="s">
        <v>199</v>
      </c>
      <c r="B21" s="6" t="s">
        <v>200</v>
      </c>
      <c r="C21" s="96"/>
      <c r="D21" s="96"/>
      <c r="E21" s="96"/>
    </row>
    <row r="22" spans="1:7">
      <c r="A22" s="5" t="s">
        <v>684</v>
      </c>
      <c r="B22" s="6"/>
      <c r="C22" s="96">
        <v>244</v>
      </c>
      <c r="D22" s="96"/>
      <c r="E22" s="96"/>
      <c r="G22" s="148"/>
    </row>
    <row r="23" spans="1:7">
      <c r="A23" s="5" t="s">
        <v>685</v>
      </c>
      <c r="B23" s="6"/>
      <c r="C23" s="96">
        <v>106</v>
      </c>
      <c r="D23" s="96"/>
      <c r="E23" s="96"/>
    </row>
    <row r="24" spans="1:7">
      <c r="A24" s="5" t="s">
        <v>686</v>
      </c>
      <c r="B24" s="6"/>
      <c r="C24" s="96">
        <v>229</v>
      </c>
      <c r="D24" s="96"/>
      <c r="E24" s="119"/>
    </row>
    <row r="25" spans="1:7">
      <c r="A25" s="13" t="s">
        <v>201</v>
      </c>
      <c r="B25" s="6" t="s">
        <v>202</v>
      </c>
      <c r="C25" s="96">
        <v>579</v>
      </c>
      <c r="D25" s="96"/>
      <c r="E25" s="119"/>
    </row>
    <row r="26" spans="1:7">
      <c r="A26" s="13"/>
      <c r="B26" s="6"/>
      <c r="C26" s="96"/>
      <c r="D26" s="96"/>
      <c r="E26" s="96"/>
    </row>
    <row r="27" spans="1:7">
      <c r="A27" s="13"/>
      <c r="B27" s="6"/>
      <c r="C27" s="96"/>
      <c r="D27" s="96"/>
      <c r="E27" s="96"/>
    </row>
    <row r="28" spans="1:7">
      <c r="A28" s="13" t="s">
        <v>203</v>
      </c>
      <c r="B28" s="6" t="s">
        <v>204</v>
      </c>
      <c r="C28" s="96"/>
      <c r="D28" s="96"/>
      <c r="E28" s="96"/>
    </row>
    <row r="29" spans="1:7">
      <c r="A29" s="13"/>
      <c r="B29" s="6"/>
      <c r="C29" s="96"/>
      <c r="D29" s="96"/>
      <c r="E29" s="96"/>
    </row>
    <row r="30" spans="1:7">
      <c r="A30" s="13"/>
      <c r="B30" s="6"/>
      <c r="C30" s="96"/>
      <c r="D30" s="96"/>
      <c r="E30" s="96"/>
    </row>
    <row r="31" spans="1:7">
      <c r="A31" s="5" t="s">
        <v>205</v>
      </c>
      <c r="B31" s="6" t="s">
        <v>206</v>
      </c>
      <c r="C31" s="96"/>
      <c r="D31" s="96"/>
      <c r="E31" s="96"/>
    </row>
    <row r="32" spans="1:7">
      <c r="A32" s="5" t="s">
        <v>207</v>
      </c>
      <c r="B32" s="6" t="s">
        <v>208</v>
      </c>
      <c r="C32" s="121"/>
      <c r="D32" s="121"/>
      <c r="E32" s="121"/>
    </row>
    <row r="33" spans="1:5" s="99" customFormat="1" ht="15.75">
      <c r="A33" s="20" t="s">
        <v>438</v>
      </c>
      <c r="B33" s="9" t="s">
        <v>209</v>
      </c>
      <c r="C33" s="122"/>
      <c r="D33" s="122"/>
      <c r="E33" s="122"/>
    </row>
    <row r="34" spans="1:5" ht="15.75">
      <c r="A34" s="24"/>
      <c r="B34" s="8"/>
      <c r="C34" s="96"/>
      <c r="D34" s="96"/>
      <c r="E34" s="96"/>
    </row>
    <row r="35" spans="1:5" ht="15.75">
      <c r="A35" s="98"/>
      <c r="B35" s="8"/>
      <c r="C35" s="96"/>
      <c r="D35" s="96"/>
      <c r="E35" s="96"/>
    </row>
    <row r="36" spans="1:5" ht="15.75">
      <c r="A36" s="24"/>
      <c r="B36" s="8"/>
      <c r="C36" s="96"/>
      <c r="D36" s="96"/>
      <c r="E36" s="96"/>
    </row>
    <row r="37" spans="1:5" ht="15.75">
      <c r="A37" s="24"/>
      <c r="B37" s="8"/>
      <c r="C37" s="96"/>
      <c r="D37" s="96"/>
      <c r="E37" s="96"/>
    </row>
    <row r="38" spans="1:5">
      <c r="A38" s="13" t="s">
        <v>210</v>
      </c>
      <c r="B38" s="6" t="s">
        <v>211</v>
      </c>
      <c r="C38" s="121"/>
      <c r="D38" s="121"/>
      <c r="E38" s="96"/>
    </row>
    <row r="39" spans="1:5">
      <c r="A39" s="13"/>
      <c r="B39" s="6"/>
      <c r="C39" s="96"/>
      <c r="D39" s="96"/>
      <c r="E39" s="96"/>
    </row>
    <row r="40" spans="1:5">
      <c r="A40" s="13"/>
      <c r="B40" s="6"/>
      <c r="C40" s="96"/>
      <c r="D40" s="96"/>
      <c r="E40" s="96"/>
    </row>
    <row r="41" spans="1:5">
      <c r="A41" s="13"/>
      <c r="B41" s="6"/>
      <c r="C41" s="96"/>
      <c r="D41" s="96"/>
      <c r="E41" s="96"/>
    </row>
    <row r="42" spans="1:5">
      <c r="A42" s="13"/>
      <c r="B42" s="6"/>
      <c r="C42" s="96"/>
      <c r="D42" s="96"/>
      <c r="E42" s="96"/>
    </row>
    <row r="43" spans="1:5">
      <c r="A43" s="13" t="s">
        <v>212</v>
      </c>
      <c r="B43" s="6" t="s">
        <v>213</v>
      </c>
      <c r="C43" s="96"/>
      <c r="D43" s="96"/>
      <c r="E43" s="96"/>
    </row>
    <row r="44" spans="1:5">
      <c r="A44" s="13"/>
      <c r="B44" s="6"/>
      <c r="C44" s="96"/>
      <c r="D44" s="96"/>
      <c r="E44" s="96"/>
    </row>
    <row r="45" spans="1:5">
      <c r="A45" s="13"/>
      <c r="B45" s="6"/>
      <c r="C45" s="96"/>
      <c r="D45" s="96"/>
      <c r="E45" s="96"/>
    </row>
    <row r="46" spans="1:5">
      <c r="A46" s="13"/>
      <c r="B46" s="6"/>
      <c r="C46" s="96"/>
      <c r="D46" s="96"/>
      <c r="E46" s="96"/>
    </row>
    <row r="47" spans="1:5">
      <c r="A47" s="13"/>
      <c r="B47" s="6"/>
      <c r="C47" s="96"/>
      <c r="D47" s="96"/>
      <c r="E47" s="96"/>
    </row>
    <row r="48" spans="1:5">
      <c r="A48" s="13" t="s">
        <v>214</v>
      </c>
      <c r="B48" s="6" t="s">
        <v>215</v>
      </c>
      <c r="C48" s="96"/>
      <c r="D48" s="96"/>
      <c r="E48" s="96"/>
    </row>
    <row r="49" spans="1:6">
      <c r="A49" s="13" t="s">
        <v>216</v>
      </c>
      <c r="B49" s="6" t="s">
        <v>217</v>
      </c>
      <c r="C49" s="96"/>
      <c r="D49" s="96"/>
      <c r="E49" s="96"/>
    </row>
    <row r="50" spans="1:6" s="99" customFormat="1" ht="15.75">
      <c r="A50" s="20" t="s">
        <v>439</v>
      </c>
      <c r="B50" s="9" t="s">
        <v>218</v>
      </c>
      <c r="C50" s="134"/>
      <c r="D50" s="134"/>
      <c r="E50" s="134"/>
    </row>
    <row r="53" spans="1:6">
      <c r="A53" s="103" t="s">
        <v>651</v>
      </c>
      <c r="B53" s="103" t="s">
        <v>668</v>
      </c>
      <c r="C53" s="103" t="s">
        <v>652</v>
      </c>
      <c r="D53" s="103"/>
      <c r="E53" s="103" t="s">
        <v>653</v>
      </c>
      <c r="F53" s="140" t="s">
        <v>654</v>
      </c>
    </row>
    <row r="54" spans="1:6">
      <c r="A54" s="114"/>
      <c r="B54" s="114"/>
      <c r="C54" s="142"/>
      <c r="D54" s="142"/>
      <c r="E54" s="142"/>
      <c r="F54" s="138"/>
    </row>
    <row r="55" spans="1:6">
      <c r="A55" s="114"/>
      <c r="B55" s="114"/>
      <c r="C55" s="142"/>
      <c r="D55" s="142"/>
      <c r="E55" s="142"/>
      <c r="F55" s="138"/>
    </row>
    <row r="56" spans="1:6">
      <c r="A56" s="114"/>
      <c r="B56" s="114"/>
      <c r="C56" s="142"/>
      <c r="D56" s="142"/>
      <c r="E56" s="142"/>
      <c r="F56" s="138"/>
    </row>
    <row r="57" spans="1:6">
      <c r="A57" s="114"/>
      <c r="B57" s="114"/>
      <c r="C57" s="142"/>
      <c r="D57" s="142"/>
      <c r="E57" s="142"/>
      <c r="F57" s="138"/>
    </row>
    <row r="58" spans="1:6">
      <c r="A58" s="13" t="s">
        <v>196</v>
      </c>
      <c r="B58" s="6" t="s">
        <v>197</v>
      </c>
      <c r="C58" s="142"/>
      <c r="D58" s="142"/>
      <c r="E58" s="142"/>
      <c r="F58" s="138"/>
    </row>
    <row r="59" spans="1:6">
      <c r="A59" s="13"/>
      <c r="B59" s="6"/>
      <c r="C59" s="142"/>
      <c r="D59" s="142"/>
      <c r="E59" s="142"/>
      <c r="F59" s="138"/>
    </row>
    <row r="60" spans="1:6">
      <c r="A60" s="13"/>
      <c r="B60" s="6"/>
      <c r="C60" s="142"/>
      <c r="D60" s="142"/>
      <c r="E60" s="142"/>
      <c r="F60" s="138"/>
    </row>
    <row r="61" spans="1:6">
      <c r="A61" s="13"/>
      <c r="B61" s="6"/>
      <c r="C61" s="142"/>
      <c r="D61" s="142"/>
      <c r="E61" s="142"/>
      <c r="F61" s="138"/>
    </row>
    <row r="62" spans="1:6">
      <c r="A62" s="13"/>
      <c r="B62" s="6"/>
      <c r="C62" s="142"/>
      <c r="D62" s="142"/>
      <c r="E62" s="142"/>
      <c r="F62" s="138"/>
    </row>
    <row r="63" spans="1:6">
      <c r="A63" s="13" t="s">
        <v>437</v>
      </c>
      <c r="B63" s="6" t="s">
        <v>198</v>
      </c>
      <c r="C63" s="142"/>
      <c r="D63" s="142"/>
      <c r="E63" s="142"/>
      <c r="F63" s="138"/>
    </row>
    <row r="64" spans="1:6">
      <c r="A64" s="13"/>
      <c r="B64" s="6"/>
      <c r="C64" s="142"/>
      <c r="D64" s="142"/>
      <c r="E64" s="142"/>
      <c r="F64" s="138"/>
    </row>
    <row r="65" spans="1:6">
      <c r="A65" s="13"/>
      <c r="B65" s="6"/>
      <c r="C65" s="142"/>
      <c r="D65" s="142"/>
      <c r="E65" s="142"/>
      <c r="F65" s="138"/>
    </row>
    <row r="66" spans="1:6">
      <c r="A66" s="13"/>
      <c r="B66" s="6"/>
      <c r="C66" s="142"/>
      <c r="D66" s="142"/>
      <c r="E66" s="142"/>
      <c r="F66" s="138"/>
    </row>
    <row r="67" spans="1:6">
      <c r="A67" s="13"/>
      <c r="B67" s="6"/>
      <c r="C67" s="142"/>
      <c r="D67" s="142"/>
      <c r="E67" s="142"/>
      <c r="F67" s="138"/>
    </row>
    <row r="68" spans="1:6">
      <c r="A68" s="5" t="s">
        <v>199</v>
      </c>
      <c r="B68" s="6" t="s">
        <v>200</v>
      </c>
      <c r="C68" s="142"/>
      <c r="D68" s="142"/>
      <c r="E68" s="142"/>
      <c r="F68" s="138"/>
    </row>
    <row r="69" spans="1:6">
      <c r="A69" s="5"/>
      <c r="B69" s="6"/>
      <c r="C69" s="142"/>
      <c r="D69" s="142"/>
      <c r="E69" s="142"/>
      <c r="F69" s="138"/>
    </row>
    <row r="70" spans="1:6">
      <c r="A70" s="5"/>
      <c r="B70" s="6"/>
      <c r="C70" s="120"/>
      <c r="D70" s="120"/>
      <c r="E70" s="120"/>
      <c r="F70" s="120"/>
    </row>
    <row r="71" spans="1:6">
      <c r="A71" s="13" t="s">
        <v>201</v>
      </c>
      <c r="B71" s="6" t="s">
        <v>202</v>
      </c>
      <c r="C71" s="120"/>
      <c r="D71" s="120"/>
      <c r="E71" s="120"/>
      <c r="F71" s="120"/>
    </row>
    <row r="72" spans="1:6" s="99" customFormat="1" ht="15.75">
      <c r="A72" s="20" t="s">
        <v>438</v>
      </c>
      <c r="B72" s="9" t="s">
        <v>209</v>
      </c>
      <c r="C72" s="140"/>
      <c r="D72" s="140"/>
      <c r="E72" s="140"/>
      <c r="F72" s="140"/>
    </row>
    <row r="73" spans="1:6" ht="15.75">
      <c r="A73" s="24"/>
      <c r="B73" s="8"/>
      <c r="C73" s="142"/>
      <c r="D73" s="142"/>
      <c r="E73" s="142"/>
      <c r="F73" s="138"/>
    </row>
    <row r="74" spans="1:6" ht="15.75">
      <c r="A74" s="24"/>
      <c r="B74" s="8"/>
      <c r="C74" s="142"/>
      <c r="D74" s="142"/>
      <c r="E74" s="142"/>
      <c r="F74" s="138"/>
    </row>
    <row r="75" spans="1:6" s="139" customFormat="1">
      <c r="A75" s="13" t="s">
        <v>666</v>
      </c>
      <c r="B75" s="6"/>
      <c r="C75" s="142"/>
      <c r="D75" s="142"/>
      <c r="E75" s="142"/>
      <c r="F75" s="138"/>
    </row>
    <row r="76" spans="1:6" ht="15.75">
      <c r="A76" s="24"/>
      <c r="B76" s="8"/>
      <c r="C76" s="142"/>
      <c r="D76" s="142"/>
      <c r="E76" s="142"/>
      <c r="F76" s="138"/>
    </row>
    <row r="77" spans="1:6">
      <c r="A77" s="13" t="s">
        <v>210</v>
      </c>
      <c r="B77" s="6" t="s">
        <v>211</v>
      </c>
      <c r="C77" s="142"/>
      <c r="D77" s="142"/>
      <c r="E77" s="142"/>
      <c r="F77" s="138"/>
    </row>
    <row r="78" spans="1:6">
      <c r="A78" s="13"/>
      <c r="B78" s="6"/>
      <c r="C78" s="142"/>
      <c r="D78" s="142"/>
      <c r="E78" s="142"/>
      <c r="F78" s="138"/>
    </row>
    <row r="79" spans="1:6">
      <c r="A79" s="13"/>
      <c r="B79" s="6"/>
      <c r="C79" s="142"/>
      <c r="D79" s="142"/>
      <c r="E79" s="142"/>
      <c r="F79" s="138"/>
    </row>
    <row r="80" spans="1:6">
      <c r="A80" s="13"/>
      <c r="B80" s="6"/>
      <c r="C80" s="142"/>
      <c r="D80" s="142"/>
      <c r="E80" s="142"/>
      <c r="F80" s="138"/>
    </row>
    <row r="81" spans="1:6">
      <c r="A81" s="13"/>
      <c r="B81" s="6"/>
      <c r="C81" s="142"/>
      <c r="D81" s="142"/>
      <c r="E81" s="142"/>
      <c r="F81" s="138"/>
    </row>
    <row r="82" spans="1:6">
      <c r="A82" s="13" t="s">
        <v>212</v>
      </c>
      <c r="B82" s="6" t="s">
        <v>213</v>
      </c>
      <c r="C82" s="142"/>
      <c r="D82" s="142"/>
      <c r="E82" s="142"/>
      <c r="F82" s="138"/>
    </row>
    <row r="83" spans="1:6">
      <c r="A83" s="13"/>
      <c r="B83" s="6"/>
      <c r="C83" s="142"/>
      <c r="D83" s="142"/>
      <c r="E83" s="142"/>
      <c r="F83" s="138"/>
    </row>
    <row r="84" spans="1:6">
      <c r="A84" s="13"/>
      <c r="B84" s="6"/>
      <c r="C84" s="142"/>
      <c r="D84" s="142"/>
      <c r="E84" s="142"/>
      <c r="F84" s="138"/>
    </row>
    <row r="85" spans="1:6">
      <c r="A85" s="13"/>
      <c r="B85" s="6"/>
      <c r="C85" s="142"/>
      <c r="D85" s="142"/>
      <c r="E85" s="142"/>
      <c r="F85" s="138"/>
    </row>
    <row r="86" spans="1:6">
      <c r="A86" s="13"/>
      <c r="B86" s="6"/>
      <c r="C86" s="142"/>
      <c r="D86" s="142"/>
      <c r="E86" s="142"/>
      <c r="F86" s="138"/>
    </row>
    <row r="87" spans="1:6">
      <c r="A87" s="13" t="s">
        <v>214</v>
      </c>
      <c r="B87" s="6" t="s">
        <v>215</v>
      </c>
      <c r="C87" s="142"/>
      <c r="D87" s="142"/>
      <c r="E87" s="142"/>
      <c r="F87" s="138"/>
    </row>
    <row r="88" spans="1:6" s="99" customFormat="1" ht="15.75">
      <c r="A88" s="20" t="s">
        <v>439</v>
      </c>
      <c r="B88" s="9" t="s">
        <v>218</v>
      </c>
      <c r="C88" s="143"/>
      <c r="D88" s="143"/>
      <c r="E88" s="143"/>
      <c r="F88" s="141"/>
    </row>
    <row r="89" spans="1:6">
      <c r="A89" s="97"/>
      <c r="B89" s="97"/>
      <c r="C89" s="97"/>
      <c r="D89" s="97"/>
      <c r="E89" s="97"/>
    </row>
    <row r="90" spans="1:6">
      <c r="A90" s="97"/>
      <c r="B90" s="97"/>
      <c r="C90" s="97"/>
      <c r="D90" s="97"/>
      <c r="E90" s="97"/>
    </row>
    <row r="91" spans="1:6">
      <c r="A91" s="97"/>
      <c r="B91" s="97"/>
      <c r="C91" s="97"/>
      <c r="D91" s="97"/>
      <c r="E91" s="97"/>
    </row>
    <row r="92" spans="1:6">
      <c r="A92" s="97"/>
      <c r="B92" s="97"/>
      <c r="C92" s="97"/>
      <c r="D92" s="97"/>
      <c r="E92" s="97"/>
    </row>
    <row r="93" spans="1:6">
      <c r="A93" s="97"/>
      <c r="B93" s="97"/>
      <c r="C93" s="97"/>
      <c r="D93" s="97"/>
      <c r="E93" s="97"/>
    </row>
    <row r="94" spans="1:6">
      <c r="A94" s="97"/>
      <c r="B94" s="97"/>
      <c r="C94" s="97"/>
      <c r="D94" s="97"/>
      <c r="E94" s="97"/>
    </row>
  </sheetData>
  <mergeCells count="3">
    <mergeCell ref="A1:F1"/>
    <mergeCell ref="A3:F3"/>
    <mergeCell ref="A4:F4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55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D36"/>
  <sheetViews>
    <sheetView view="pageBreakPreview" zoomScale="60" zoomScaleNormal="100" workbookViewId="0">
      <selection activeCell="H11" sqref="H11"/>
    </sheetView>
  </sheetViews>
  <sheetFormatPr defaultRowHeight="15"/>
  <cols>
    <col min="1" max="1" width="86.28515625" customWidth="1"/>
    <col min="2" max="2" width="28.28515625" customWidth="1"/>
    <col min="3" max="3" width="29.140625" customWidth="1"/>
    <col min="4" max="4" width="18.42578125" customWidth="1"/>
  </cols>
  <sheetData>
    <row r="1" spans="1:4">
      <c r="B1" s="155" t="s">
        <v>700</v>
      </c>
      <c r="C1" s="155"/>
      <c r="D1" s="155"/>
    </row>
    <row r="3" spans="1:4" ht="25.5" customHeight="1">
      <c r="A3" s="151" t="s">
        <v>682</v>
      </c>
      <c r="B3" s="157"/>
      <c r="C3" s="157"/>
      <c r="D3" s="157"/>
    </row>
    <row r="4" spans="1:4" ht="23.25" customHeight="1">
      <c r="A4" s="161" t="s">
        <v>599</v>
      </c>
      <c r="B4" s="162"/>
      <c r="C4" s="162"/>
      <c r="D4" s="162"/>
    </row>
    <row r="5" spans="1:4">
      <c r="A5" s="1"/>
    </row>
    <row r="6" spans="1:4">
      <c r="A6" s="1"/>
    </row>
    <row r="7" spans="1:4" ht="51" customHeight="1">
      <c r="A7" s="55" t="s">
        <v>598</v>
      </c>
      <c r="B7" s="56" t="s">
        <v>645</v>
      </c>
      <c r="C7" s="56" t="s">
        <v>689</v>
      </c>
      <c r="D7" s="66" t="s">
        <v>3</v>
      </c>
    </row>
    <row r="8" spans="1:4" ht="15" customHeight="1">
      <c r="A8" s="56" t="s">
        <v>572</v>
      </c>
      <c r="B8" s="57"/>
      <c r="C8" s="57"/>
      <c r="D8" s="26">
        <f t="shared" ref="D8:D34" si="0">SUM(B8:C8)</f>
        <v>0</v>
      </c>
    </row>
    <row r="9" spans="1:4" ht="15" customHeight="1">
      <c r="A9" s="56" t="s">
        <v>573</v>
      </c>
      <c r="B9" s="57"/>
      <c r="C9" s="57"/>
      <c r="D9" s="26">
        <f t="shared" si="0"/>
        <v>0</v>
      </c>
    </row>
    <row r="10" spans="1:4" ht="15" customHeight="1">
      <c r="A10" s="56" t="s">
        <v>574</v>
      </c>
      <c r="B10" s="57"/>
      <c r="C10" s="57"/>
      <c r="D10" s="26">
        <f t="shared" si="0"/>
        <v>0</v>
      </c>
    </row>
    <row r="11" spans="1:4" ht="15" customHeight="1">
      <c r="A11" s="56" t="s">
        <v>575</v>
      </c>
      <c r="B11" s="57"/>
      <c r="C11" s="57"/>
      <c r="D11" s="26">
        <f t="shared" si="0"/>
        <v>0</v>
      </c>
    </row>
    <row r="12" spans="1:4" s="99" customFormat="1" ht="15" customHeight="1">
      <c r="A12" s="55" t="s">
        <v>593</v>
      </c>
      <c r="B12" s="104">
        <f>SUM(B8:B11)</f>
        <v>0</v>
      </c>
      <c r="C12" s="104">
        <f>SUM(C8:C11)</f>
        <v>0</v>
      </c>
      <c r="D12" s="105">
        <f t="shared" si="0"/>
        <v>0</v>
      </c>
    </row>
    <row r="13" spans="1:4" ht="15" customHeight="1">
      <c r="A13" s="56" t="s">
        <v>576</v>
      </c>
      <c r="B13" s="57"/>
      <c r="C13" s="57"/>
      <c r="D13" s="26">
        <f t="shared" si="0"/>
        <v>0</v>
      </c>
    </row>
    <row r="14" spans="1:4" ht="33" customHeight="1">
      <c r="A14" s="56" t="s">
        <v>577</v>
      </c>
      <c r="B14" s="57"/>
      <c r="C14" s="57"/>
      <c r="D14" s="26">
        <f t="shared" si="0"/>
        <v>0</v>
      </c>
    </row>
    <row r="15" spans="1:4" ht="15" customHeight="1">
      <c r="A15" s="56" t="s">
        <v>578</v>
      </c>
      <c r="B15" s="57"/>
      <c r="C15" s="57"/>
      <c r="D15" s="26">
        <f t="shared" si="0"/>
        <v>0</v>
      </c>
    </row>
    <row r="16" spans="1:4" ht="15" customHeight="1">
      <c r="A16" s="56" t="s">
        <v>579</v>
      </c>
      <c r="B16" s="57">
        <v>0</v>
      </c>
      <c r="C16" s="57">
        <v>2</v>
      </c>
      <c r="D16" s="26">
        <f t="shared" si="0"/>
        <v>2</v>
      </c>
    </row>
    <row r="17" spans="1:4" ht="15" customHeight="1">
      <c r="A17" s="56" t="s">
        <v>580</v>
      </c>
      <c r="B17" s="57"/>
      <c r="C17" s="57"/>
      <c r="D17" s="26">
        <f t="shared" si="0"/>
        <v>0</v>
      </c>
    </row>
    <row r="18" spans="1:4" ht="15" customHeight="1">
      <c r="A18" s="56" t="s">
        <v>581</v>
      </c>
      <c r="B18" s="57"/>
      <c r="C18" s="57">
        <v>4</v>
      </c>
      <c r="D18" s="26">
        <f t="shared" si="0"/>
        <v>4</v>
      </c>
    </row>
    <row r="19" spans="1:4" ht="15" customHeight="1">
      <c r="A19" s="56" t="s">
        <v>582</v>
      </c>
      <c r="B19" s="57"/>
      <c r="C19" s="57"/>
      <c r="D19" s="26">
        <f t="shared" si="0"/>
        <v>0</v>
      </c>
    </row>
    <row r="20" spans="1:4" s="99" customFormat="1" ht="15" customHeight="1">
      <c r="A20" s="55" t="s">
        <v>594</v>
      </c>
      <c r="B20" s="104">
        <f>SUM(B13:B19)</f>
        <v>0</v>
      </c>
      <c r="C20" s="104">
        <f>SUM(C13:C19)</f>
        <v>6</v>
      </c>
      <c r="D20" s="105">
        <f t="shared" si="0"/>
        <v>6</v>
      </c>
    </row>
    <row r="21" spans="1:4" ht="15" customHeight="1">
      <c r="A21" s="56" t="s">
        <v>583</v>
      </c>
      <c r="B21" s="57">
        <v>2</v>
      </c>
      <c r="C21" s="57">
        <v>1</v>
      </c>
      <c r="D21" s="26">
        <f t="shared" si="0"/>
        <v>3</v>
      </c>
    </row>
    <row r="22" spans="1:4" ht="15" customHeight="1">
      <c r="A22" s="56" t="s">
        <v>584</v>
      </c>
      <c r="B22" s="57"/>
      <c r="C22" s="57"/>
      <c r="D22" s="26">
        <f t="shared" si="0"/>
        <v>0</v>
      </c>
    </row>
    <row r="23" spans="1:4" ht="15" customHeight="1">
      <c r="A23" s="56" t="s">
        <v>585</v>
      </c>
      <c r="B23" s="57"/>
      <c r="C23" s="57"/>
      <c r="D23" s="26">
        <f t="shared" si="0"/>
        <v>0</v>
      </c>
    </row>
    <row r="24" spans="1:4" s="99" customFormat="1" ht="15" customHeight="1">
      <c r="A24" s="55" t="s">
        <v>595</v>
      </c>
      <c r="B24" s="104">
        <f>SUM(B21:B23)</f>
        <v>2</v>
      </c>
      <c r="C24" s="104">
        <f>SUM(C21:C23)</f>
        <v>1</v>
      </c>
      <c r="D24" s="105">
        <f t="shared" si="0"/>
        <v>3</v>
      </c>
    </row>
    <row r="25" spans="1:4" ht="15" customHeight="1">
      <c r="A25" s="56" t="s">
        <v>586</v>
      </c>
      <c r="B25" s="57">
        <v>1</v>
      </c>
      <c r="C25" s="57"/>
      <c r="D25" s="26">
        <f t="shared" si="0"/>
        <v>1</v>
      </c>
    </row>
    <row r="26" spans="1:4" ht="15" customHeight="1">
      <c r="A26" s="56" t="s">
        <v>587</v>
      </c>
      <c r="B26" s="57">
        <v>3</v>
      </c>
      <c r="C26" s="57"/>
      <c r="D26" s="26">
        <f t="shared" si="0"/>
        <v>3</v>
      </c>
    </row>
    <row r="27" spans="1:4" ht="15" customHeight="1">
      <c r="A27" s="56" t="s">
        <v>588</v>
      </c>
      <c r="B27" s="57">
        <v>1</v>
      </c>
      <c r="C27" s="57"/>
      <c r="D27" s="26">
        <f t="shared" si="0"/>
        <v>1</v>
      </c>
    </row>
    <row r="28" spans="1:4" s="99" customFormat="1" ht="15" customHeight="1">
      <c r="A28" s="55" t="s">
        <v>596</v>
      </c>
      <c r="B28" s="104">
        <f>SUM(B25:B27)</f>
        <v>5</v>
      </c>
      <c r="C28" s="104">
        <f>SUM(C25:C27)</f>
        <v>0</v>
      </c>
      <c r="D28" s="105">
        <f t="shared" si="0"/>
        <v>5</v>
      </c>
    </row>
    <row r="29" spans="1:4" s="99" customFormat="1" ht="37.5" customHeight="1">
      <c r="A29" s="55" t="s">
        <v>597</v>
      </c>
      <c r="B29" s="75">
        <f>SUM(B28,B24,B20,B12)</f>
        <v>7</v>
      </c>
      <c r="C29" s="75">
        <f>SUM(C28,C24,C20,C12)</f>
        <v>7</v>
      </c>
      <c r="D29" s="105">
        <f t="shared" si="0"/>
        <v>14</v>
      </c>
    </row>
    <row r="30" spans="1:4" ht="30" customHeight="1">
      <c r="A30" s="56" t="s">
        <v>589</v>
      </c>
      <c r="B30" s="57"/>
      <c r="C30" s="57"/>
      <c r="D30" s="26">
        <f t="shared" si="0"/>
        <v>0</v>
      </c>
    </row>
    <row r="31" spans="1:4" ht="32.25" customHeight="1">
      <c r="A31" s="56" t="s">
        <v>590</v>
      </c>
      <c r="B31" s="57"/>
      <c r="C31" s="57"/>
      <c r="D31" s="26">
        <f t="shared" si="0"/>
        <v>0</v>
      </c>
    </row>
    <row r="32" spans="1:4" ht="33.75" customHeight="1">
      <c r="A32" s="56" t="s">
        <v>591</v>
      </c>
      <c r="B32" s="57"/>
      <c r="C32" s="57"/>
      <c r="D32" s="26">
        <f t="shared" si="0"/>
        <v>0</v>
      </c>
    </row>
    <row r="33" spans="1:4" ht="18.75" customHeight="1">
      <c r="A33" s="56" t="s">
        <v>592</v>
      </c>
      <c r="B33" s="57"/>
      <c r="C33" s="57"/>
      <c r="D33" s="26">
        <f t="shared" si="0"/>
        <v>0</v>
      </c>
    </row>
    <row r="34" spans="1:4" s="99" customFormat="1" ht="33" customHeight="1">
      <c r="A34" s="55" t="s">
        <v>55</v>
      </c>
      <c r="B34" s="104">
        <f>SUM(B30:B33)</f>
        <v>0</v>
      </c>
      <c r="C34" s="104">
        <f>SUM(C30:C33)</f>
        <v>0</v>
      </c>
      <c r="D34" s="105">
        <f t="shared" si="0"/>
        <v>0</v>
      </c>
    </row>
    <row r="35" spans="1:4">
      <c r="A35" s="158"/>
      <c r="B35" s="159"/>
      <c r="C35" s="159"/>
    </row>
    <row r="36" spans="1:4">
      <c r="A36" s="160"/>
      <c r="B36" s="159"/>
      <c r="C36" s="159"/>
    </row>
  </sheetData>
  <mergeCells count="5">
    <mergeCell ref="B1:D1"/>
    <mergeCell ref="A35:C35"/>
    <mergeCell ref="A36:C36"/>
    <mergeCell ref="A3:D3"/>
    <mergeCell ref="A4:D4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65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4"/>
  <sheetViews>
    <sheetView view="pageBreakPreview" zoomScale="60" zoomScaleNormal="100" workbookViewId="0">
      <selection activeCell="H11" sqref="H11"/>
    </sheetView>
  </sheetViews>
  <sheetFormatPr defaultRowHeight="15"/>
  <cols>
    <col min="1" max="1" width="83.28515625" customWidth="1"/>
    <col min="2" max="2" width="19.5703125" customWidth="1"/>
  </cols>
  <sheetData>
    <row r="1" spans="1:7">
      <c r="A1" s="155" t="s">
        <v>701</v>
      </c>
      <c r="B1" s="155"/>
    </row>
    <row r="3" spans="1:7" ht="27" customHeight="1">
      <c r="A3" s="151" t="s">
        <v>682</v>
      </c>
      <c r="B3" s="157"/>
    </row>
    <row r="4" spans="1:7" ht="71.25" customHeight="1">
      <c r="A4" s="161" t="s">
        <v>30</v>
      </c>
      <c r="B4" s="161"/>
      <c r="C4" s="68"/>
      <c r="D4" s="68"/>
      <c r="E4" s="68"/>
      <c r="F4" s="68"/>
      <c r="G4" s="68"/>
    </row>
    <row r="5" spans="1:7" ht="24" customHeight="1">
      <c r="A5" s="64"/>
      <c r="B5" s="64"/>
      <c r="C5" s="68"/>
      <c r="D5" s="68"/>
      <c r="E5" s="68"/>
      <c r="F5" s="68"/>
      <c r="G5" s="68"/>
    </row>
    <row r="7" spans="1:7" ht="18">
      <c r="A7" s="43" t="s">
        <v>4</v>
      </c>
      <c r="B7" s="42" t="s">
        <v>10</v>
      </c>
    </row>
    <row r="8" spans="1:7">
      <c r="A8" s="41" t="s">
        <v>75</v>
      </c>
      <c r="B8" s="41"/>
    </row>
    <row r="9" spans="1:7">
      <c r="A9" s="69" t="s">
        <v>76</v>
      </c>
      <c r="B9" s="41"/>
    </row>
    <row r="10" spans="1:7">
      <c r="A10" s="41" t="s">
        <v>77</v>
      </c>
      <c r="B10" s="41"/>
    </row>
    <row r="11" spans="1:7">
      <c r="A11" s="41" t="s">
        <v>78</v>
      </c>
      <c r="B11" s="41"/>
    </row>
    <row r="12" spans="1:7">
      <c r="A12" s="41" t="s">
        <v>79</v>
      </c>
      <c r="B12" s="41"/>
    </row>
    <row r="13" spans="1:7">
      <c r="A13" s="41" t="s">
        <v>80</v>
      </c>
      <c r="B13" s="41"/>
    </row>
    <row r="14" spans="1:7">
      <c r="A14" s="41" t="s">
        <v>81</v>
      </c>
      <c r="B14" s="41"/>
    </row>
    <row r="15" spans="1:7">
      <c r="A15" s="41" t="s">
        <v>82</v>
      </c>
      <c r="B15" s="41"/>
    </row>
    <row r="16" spans="1:7" s="99" customFormat="1">
      <c r="A16" s="106" t="s">
        <v>13</v>
      </c>
      <c r="B16" s="106">
        <f>SUM(B8:B15)</f>
        <v>0</v>
      </c>
    </row>
    <row r="17" spans="1:2" ht="30">
      <c r="A17" s="70" t="s">
        <v>5</v>
      </c>
      <c r="B17" s="41"/>
    </row>
    <row r="18" spans="1:2" ht="30">
      <c r="A18" s="70" t="s">
        <v>6</v>
      </c>
      <c r="B18" s="41"/>
    </row>
    <row r="19" spans="1:2">
      <c r="A19" s="71" t="s">
        <v>7</v>
      </c>
      <c r="B19" s="41"/>
    </row>
    <row r="20" spans="1:2">
      <c r="A20" s="71" t="s">
        <v>8</v>
      </c>
      <c r="B20" s="41"/>
    </row>
    <row r="21" spans="1:2">
      <c r="A21" s="41" t="s">
        <v>11</v>
      </c>
      <c r="B21" s="41"/>
    </row>
    <row r="22" spans="1:2" s="99" customFormat="1">
      <c r="A22" s="48" t="s">
        <v>9</v>
      </c>
      <c r="B22" s="103">
        <f>SUM(B17:B21)</f>
        <v>0</v>
      </c>
    </row>
    <row r="23" spans="1:2" s="99" customFormat="1" ht="31.5">
      <c r="A23" s="72" t="s">
        <v>12</v>
      </c>
      <c r="B23" s="23"/>
    </row>
    <row r="24" spans="1:2" s="99" customFormat="1" ht="15.75">
      <c r="A24" s="101" t="s">
        <v>569</v>
      </c>
      <c r="B24" s="101">
        <f>SUM(B22,B23,)</f>
        <v>0</v>
      </c>
    </row>
  </sheetData>
  <mergeCells count="3">
    <mergeCell ref="A4:B4"/>
    <mergeCell ref="A3:B3"/>
    <mergeCell ref="A1:B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84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65"/>
  <sheetViews>
    <sheetView view="pageBreakPreview" topLeftCell="B1" zoomScale="60" zoomScaleNormal="100" workbookViewId="0">
      <selection activeCell="H11" sqref="H11"/>
    </sheetView>
  </sheetViews>
  <sheetFormatPr defaultRowHeight="15"/>
  <cols>
    <col min="1" max="1" width="64.28515625" customWidth="1"/>
    <col min="3" max="3" width="18.140625" customWidth="1"/>
    <col min="4" max="4" width="21.5703125" customWidth="1"/>
    <col min="5" max="5" width="21.85546875" customWidth="1"/>
    <col min="6" max="7" width="19.5703125" customWidth="1"/>
    <col min="8" max="8" width="16.42578125" customWidth="1"/>
    <col min="9" max="9" width="16.28515625" customWidth="1"/>
    <col min="10" max="10" width="30.140625" customWidth="1"/>
  </cols>
  <sheetData>
    <row r="1" spans="1:12" ht="30" customHeight="1">
      <c r="H1" s="156" t="s">
        <v>702</v>
      </c>
      <c r="I1" s="156"/>
      <c r="J1" s="156"/>
    </row>
    <row r="2" spans="1:12" ht="46.5" customHeight="1">
      <c r="A2" s="151" t="s">
        <v>682</v>
      </c>
      <c r="B2" s="157"/>
      <c r="C2" s="157"/>
      <c r="D2" s="157"/>
      <c r="E2" s="157"/>
      <c r="F2" s="157"/>
      <c r="G2" s="157"/>
      <c r="H2" s="157"/>
      <c r="I2" s="157"/>
      <c r="J2" s="157"/>
    </row>
    <row r="3" spans="1:12" ht="16.5" customHeight="1">
      <c r="A3" s="154" t="s">
        <v>56</v>
      </c>
      <c r="B3" s="152"/>
      <c r="C3" s="152"/>
      <c r="D3" s="152"/>
      <c r="E3" s="152"/>
      <c r="F3" s="152"/>
      <c r="G3" s="152"/>
      <c r="H3" s="152"/>
      <c r="I3" s="152"/>
      <c r="J3" s="152"/>
    </row>
    <row r="4" spans="1:12" ht="18">
      <c r="A4" s="109"/>
      <c r="B4" s="65"/>
      <c r="C4" s="65"/>
      <c r="D4" s="65"/>
      <c r="E4" s="65"/>
      <c r="F4" s="65"/>
      <c r="G4" s="65"/>
      <c r="H4" s="65"/>
      <c r="I4" s="65"/>
      <c r="J4" s="65"/>
    </row>
    <row r="5" spans="1:12" ht="61.5" customHeight="1">
      <c r="A5" s="97" t="s">
        <v>1</v>
      </c>
    </row>
    <row r="6" spans="1:12" ht="60">
      <c r="A6" s="2" t="s">
        <v>93</v>
      </c>
      <c r="B6" s="3" t="s">
        <v>94</v>
      </c>
      <c r="C6" s="94" t="s">
        <v>655</v>
      </c>
      <c r="D6" s="94" t="s">
        <v>658</v>
      </c>
      <c r="E6" s="94" t="s">
        <v>659</v>
      </c>
      <c r="F6" s="94" t="s">
        <v>660</v>
      </c>
      <c r="G6" s="94" t="s">
        <v>664</v>
      </c>
      <c r="H6" s="94" t="s">
        <v>656</v>
      </c>
      <c r="I6" s="94" t="s">
        <v>657</v>
      </c>
      <c r="J6" s="94" t="s">
        <v>661</v>
      </c>
    </row>
    <row r="7" spans="1:12" ht="25.5">
      <c r="A7" s="114"/>
      <c r="B7" s="114"/>
      <c r="C7" s="114"/>
      <c r="D7" s="114"/>
      <c r="E7" s="114"/>
      <c r="F7" s="62" t="s">
        <v>665</v>
      </c>
      <c r="G7" s="61"/>
      <c r="H7" s="114"/>
      <c r="I7" s="114"/>
      <c r="J7" s="114"/>
    </row>
    <row r="8" spans="1:12">
      <c r="A8" s="114"/>
      <c r="B8" s="114"/>
      <c r="C8" s="114"/>
      <c r="D8" s="114"/>
      <c r="E8" s="114"/>
      <c r="F8" s="114"/>
      <c r="G8" s="114"/>
      <c r="H8" s="114"/>
      <c r="I8" s="114"/>
      <c r="J8" s="114"/>
    </row>
    <row r="9" spans="1:12">
      <c r="A9" s="114"/>
      <c r="B9" s="114"/>
      <c r="C9" s="114"/>
      <c r="D9" s="114"/>
      <c r="E9" s="114"/>
      <c r="F9" s="114"/>
      <c r="G9" s="114"/>
      <c r="H9" s="114"/>
      <c r="I9" s="114"/>
      <c r="J9" s="114"/>
    </row>
    <row r="10" spans="1:12">
      <c r="A10" s="114"/>
      <c r="B10" s="114"/>
      <c r="C10" s="114"/>
      <c r="D10" s="114"/>
      <c r="E10" s="114"/>
      <c r="F10" s="114"/>
      <c r="G10" s="114"/>
      <c r="H10" s="114"/>
      <c r="I10" s="114"/>
      <c r="J10" s="114"/>
      <c r="L10" s="124"/>
    </row>
    <row r="11" spans="1:12">
      <c r="A11" s="13" t="s">
        <v>196</v>
      </c>
      <c r="B11" s="6" t="s">
        <v>197</v>
      </c>
      <c r="C11" s="114"/>
      <c r="D11" s="114"/>
      <c r="E11" s="114"/>
      <c r="F11" s="114"/>
      <c r="G11" s="114"/>
      <c r="H11" s="114"/>
      <c r="I11" s="114"/>
      <c r="J11" s="114"/>
    </row>
    <row r="12" spans="1:12">
      <c r="A12" s="13"/>
      <c r="B12" s="6"/>
      <c r="C12" s="114"/>
      <c r="D12" s="114"/>
      <c r="E12" s="114"/>
      <c r="F12" s="114"/>
      <c r="G12" s="114"/>
      <c r="H12" s="114"/>
      <c r="I12" s="114"/>
      <c r="J12" s="114"/>
    </row>
    <row r="13" spans="1:12">
      <c r="A13" s="13"/>
      <c r="B13" s="6"/>
      <c r="C13" s="114"/>
      <c r="D13" s="114"/>
      <c r="E13" s="114"/>
      <c r="F13" s="114"/>
      <c r="G13" s="114"/>
      <c r="H13" s="114"/>
      <c r="I13" s="114"/>
      <c r="J13" s="114"/>
    </row>
    <row r="14" spans="1:12">
      <c r="A14" s="13"/>
      <c r="B14" s="6"/>
      <c r="C14" s="114"/>
      <c r="D14" s="114"/>
      <c r="E14" s="114"/>
      <c r="F14" s="114"/>
      <c r="G14" s="114"/>
      <c r="H14" s="114"/>
      <c r="I14" s="114"/>
      <c r="J14" s="114"/>
    </row>
    <row r="15" spans="1:12">
      <c r="A15" s="13"/>
      <c r="B15" s="6"/>
      <c r="C15" s="114"/>
      <c r="D15" s="114"/>
      <c r="E15" s="114"/>
      <c r="F15" s="114"/>
      <c r="G15" s="114"/>
      <c r="H15" s="114"/>
      <c r="I15" s="114"/>
      <c r="J15" s="114"/>
    </row>
    <row r="16" spans="1:12">
      <c r="A16" s="13" t="s">
        <v>437</v>
      </c>
      <c r="B16" s="6" t="s">
        <v>198</v>
      </c>
      <c r="C16" s="114"/>
      <c r="D16" s="114"/>
      <c r="E16" s="114"/>
      <c r="F16" s="114"/>
      <c r="G16" s="114"/>
      <c r="H16" s="114"/>
      <c r="I16" s="114"/>
      <c r="J16" s="114"/>
    </row>
    <row r="17" spans="1:10">
      <c r="A17" s="13"/>
      <c r="B17" s="6"/>
      <c r="C17" s="114"/>
      <c r="D17" s="114"/>
      <c r="E17" s="114"/>
      <c r="F17" s="114"/>
      <c r="G17" s="114"/>
      <c r="H17" s="114"/>
      <c r="I17" s="114"/>
      <c r="J17" s="114"/>
    </row>
    <row r="18" spans="1:10">
      <c r="A18" s="13"/>
      <c r="B18" s="6"/>
      <c r="C18" s="114"/>
      <c r="D18" s="114"/>
      <c r="E18" s="114"/>
      <c r="F18" s="114"/>
      <c r="G18" s="114"/>
      <c r="H18" s="114"/>
      <c r="I18" s="114"/>
      <c r="J18" s="114"/>
    </row>
    <row r="19" spans="1:10">
      <c r="A19" s="13"/>
      <c r="B19" s="6"/>
      <c r="C19" s="114"/>
      <c r="D19" s="114"/>
      <c r="E19" s="114"/>
      <c r="F19" s="114"/>
      <c r="G19" s="114"/>
      <c r="H19" s="114"/>
      <c r="I19" s="114"/>
      <c r="J19" s="114"/>
    </row>
    <row r="20" spans="1:10">
      <c r="A20" s="13"/>
      <c r="B20" s="6"/>
      <c r="C20" s="114"/>
      <c r="D20" s="114"/>
      <c r="E20" s="114"/>
      <c r="F20" s="114"/>
      <c r="G20" s="114"/>
      <c r="H20" s="114"/>
      <c r="I20" s="114"/>
      <c r="J20" s="114"/>
    </row>
    <row r="21" spans="1:10">
      <c r="A21" s="5" t="s">
        <v>199</v>
      </c>
      <c r="B21" s="6" t="s">
        <v>200</v>
      </c>
      <c r="C21" s="114"/>
      <c r="D21" s="114"/>
      <c r="E21" s="114"/>
      <c r="F21" s="114"/>
      <c r="G21" s="114"/>
      <c r="H21" s="114"/>
      <c r="I21" s="114"/>
      <c r="J21" s="114"/>
    </row>
    <row r="22" spans="1:10">
      <c r="A22" s="5"/>
      <c r="B22" s="6"/>
      <c r="C22" s="114"/>
      <c r="D22" s="114"/>
      <c r="E22" s="114"/>
      <c r="F22" s="114"/>
      <c r="G22" s="114"/>
      <c r="H22" s="115"/>
      <c r="I22" s="115"/>
      <c r="J22" s="123"/>
    </row>
    <row r="23" spans="1:10">
      <c r="A23" s="5"/>
      <c r="B23" s="6"/>
      <c r="C23" s="114"/>
      <c r="D23" s="114"/>
      <c r="E23" s="114"/>
      <c r="F23" s="114"/>
      <c r="G23" s="114"/>
      <c r="H23" s="115"/>
      <c r="I23" s="115"/>
      <c r="J23" s="123"/>
    </row>
    <row r="24" spans="1:10">
      <c r="A24" s="13" t="s">
        <v>201</v>
      </c>
      <c r="B24" s="6" t="s">
        <v>202</v>
      </c>
      <c r="C24" s="114"/>
      <c r="D24" s="114"/>
      <c r="E24" s="114"/>
      <c r="F24" s="114"/>
      <c r="G24" s="114"/>
      <c r="H24" s="114"/>
      <c r="I24" s="114"/>
      <c r="J24" s="123"/>
    </row>
    <row r="25" spans="1:10">
      <c r="A25" s="13"/>
      <c r="B25" s="6"/>
      <c r="C25" s="114"/>
      <c r="D25" s="114"/>
      <c r="E25" s="114"/>
      <c r="F25" s="114"/>
      <c r="G25" s="114"/>
      <c r="H25" s="114"/>
      <c r="I25" s="114"/>
      <c r="J25" s="114"/>
    </row>
    <row r="26" spans="1:10">
      <c r="A26" s="13"/>
      <c r="B26" s="6"/>
      <c r="C26" s="114"/>
      <c r="D26" s="114"/>
      <c r="E26" s="114"/>
      <c r="F26" s="114"/>
      <c r="G26" s="114"/>
      <c r="H26" s="114"/>
      <c r="I26" s="114"/>
      <c r="J26" s="114"/>
    </row>
    <row r="27" spans="1:10">
      <c r="A27" s="13" t="s">
        <v>203</v>
      </c>
      <c r="B27" s="6" t="s">
        <v>204</v>
      </c>
      <c r="C27" s="114"/>
      <c r="D27" s="114"/>
      <c r="E27" s="114"/>
      <c r="F27" s="114"/>
      <c r="G27" s="114"/>
      <c r="H27" s="114"/>
      <c r="I27" s="114"/>
      <c r="J27" s="114"/>
    </row>
    <row r="28" spans="1:10">
      <c r="A28" s="13"/>
      <c r="B28" s="6"/>
      <c r="C28" s="114"/>
      <c r="D28" s="114"/>
      <c r="E28" s="114"/>
      <c r="F28" s="114"/>
      <c r="G28" s="114"/>
      <c r="H28" s="114"/>
      <c r="I28" s="114"/>
      <c r="J28" s="114"/>
    </row>
    <row r="29" spans="1:10">
      <c r="A29" s="13"/>
      <c r="B29" s="6"/>
      <c r="C29" s="114"/>
      <c r="D29" s="114"/>
      <c r="E29" s="114"/>
      <c r="F29" s="114"/>
      <c r="G29" s="114"/>
      <c r="H29" s="114"/>
      <c r="I29" s="114"/>
      <c r="J29" s="114"/>
    </row>
    <row r="30" spans="1:10">
      <c r="A30" s="5" t="s">
        <v>205</v>
      </c>
      <c r="B30" s="6" t="s">
        <v>206</v>
      </c>
      <c r="C30" s="114"/>
      <c r="D30" s="114"/>
      <c r="E30" s="114"/>
      <c r="F30" s="114"/>
      <c r="G30" s="114"/>
      <c r="H30" s="114"/>
      <c r="I30" s="114"/>
      <c r="J30" s="114"/>
    </row>
    <row r="31" spans="1:10" s="99" customFormat="1">
      <c r="A31" s="5" t="s">
        <v>207</v>
      </c>
      <c r="B31" s="6" t="s">
        <v>208</v>
      </c>
      <c r="C31" s="114"/>
      <c r="D31" s="114"/>
      <c r="E31" s="114"/>
      <c r="F31" s="114"/>
      <c r="G31" s="114"/>
      <c r="H31" s="114"/>
      <c r="I31" s="114"/>
      <c r="J31" s="114"/>
    </row>
    <row r="32" spans="1:10" ht="15.75">
      <c r="A32" s="20" t="s">
        <v>438</v>
      </c>
      <c r="B32" s="9" t="s">
        <v>209</v>
      </c>
      <c r="C32" s="103">
        <f>SUM(C11,C16,C21,C24,C27,C30,C31,)</f>
        <v>0</v>
      </c>
      <c r="D32" s="103">
        <f t="shared" ref="D32:J32" si="0">SUM(D11,D16,D21,D24,D27,D30,D31,)</f>
        <v>0</v>
      </c>
      <c r="E32" s="103">
        <f t="shared" si="0"/>
        <v>0</v>
      </c>
      <c r="F32" s="103">
        <f t="shared" si="0"/>
        <v>0</v>
      </c>
      <c r="G32" s="103">
        <f t="shared" si="0"/>
        <v>0</v>
      </c>
      <c r="H32" s="103">
        <f t="shared" si="0"/>
        <v>0</v>
      </c>
      <c r="I32" s="103">
        <f t="shared" si="0"/>
        <v>0</v>
      </c>
      <c r="J32" s="103">
        <f t="shared" si="0"/>
        <v>0</v>
      </c>
    </row>
    <row r="33" spans="1:10" ht="15.75">
      <c r="A33" s="24"/>
      <c r="B33" s="8"/>
      <c r="C33" s="114"/>
      <c r="D33" s="114"/>
      <c r="E33" s="114"/>
      <c r="F33" s="114"/>
      <c r="G33" s="114"/>
      <c r="H33" s="114"/>
      <c r="I33" s="114"/>
      <c r="J33" s="114"/>
    </row>
    <row r="34" spans="1:10" ht="15.75">
      <c r="A34" s="24"/>
      <c r="B34" s="8"/>
      <c r="C34" s="114"/>
      <c r="D34" s="114"/>
      <c r="E34" s="114"/>
      <c r="F34" s="114"/>
      <c r="G34" s="114"/>
      <c r="H34" s="114"/>
      <c r="I34" s="114"/>
      <c r="J34" s="114"/>
    </row>
    <row r="35" spans="1:10" ht="15.75">
      <c r="A35" s="24"/>
      <c r="B35" s="8"/>
      <c r="C35" s="114"/>
      <c r="D35" s="114"/>
      <c r="E35" s="114"/>
      <c r="F35" s="114"/>
      <c r="G35" s="114"/>
      <c r="H35" s="114"/>
      <c r="I35" s="114"/>
      <c r="J35" s="114"/>
    </row>
    <row r="36" spans="1:10" ht="15.75">
      <c r="A36" s="24"/>
      <c r="B36" s="8"/>
      <c r="C36" s="114"/>
      <c r="D36" s="114"/>
      <c r="E36" s="114"/>
      <c r="F36" s="114"/>
      <c r="G36" s="114"/>
      <c r="H36" s="114"/>
      <c r="I36" s="114"/>
      <c r="J36" s="114"/>
    </row>
    <row r="37" spans="1:10">
      <c r="A37" s="13" t="s">
        <v>210</v>
      </c>
      <c r="B37" s="6" t="s">
        <v>211</v>
      </c>
      <c r="C37" s="114"/>
      <c r="D37" s="114"/>
      <c r="E37" s="114"/>
      <c r="F37" s="114"/>
      <c r="G37" s="114"/>
      <c r="H37" s="114"/>
      <c r="I37" s="114"/>
      <c r="J37" s="114"/>
    </row>
    <row r="38" spans="1:10">
      <c r="A38" s="13"/>
      <c r="B38" s="6"/>
      <c r="C38" s="114"/>
      <c r="D38" s="114"/>
      <c r="E38" s="114"/>
      <c r="F38" s="114"/>
      <c r="G38" s="114"/>
      <c r="H38" s="114"/>
      <c r="I38" s="114"/>
      <c r="J38" s="114"/>
    </row>
    <row r="39" spans="1:10">
      <c r="A39" s="13"/>
      <c r="B39" s="6"/>
      <c r="C39" s="114"/>
      <c r="D39" s="114"/>
      <c r="E39" s="114"/>
      <c r="F39" s="114"/>
      <c r="G39" s="114"/>
      <c r="H39" s="114"/>
      <c r="I39" s="114"/>
      <c r="J39" s="114"/>
    </row>
    <row r="40" spans="1:10">
      <c r="A40" s="13"/>
      <c r="B40" s="6"/>
      <c r="C40" s="114"/>
      <c r="D40" s="114"/>
      <c r="E40" s="114"/>
      <c r="F40" s="114"/>
      <c r="G40" s="114"/>
      <c r="H40" s="114"/>
      <c r="I40" s="114"/>
      <c r="J40" s="114"/>
    </row>
    <row r="41" spans="1:10">
      <c r="A41" s="13"/>
      <c r="B41" s="6"/>
      <c r="C41" s="114"/>
      <c r="D41" s="114"/>
      <c r="E41" s="114"/>
      <c r="F41" s="114"/>
      <c r="G41" s="114"/>
      <c r="H41" s="114"/>
      <c r="I41" s="114"/>
      <c r="J41" s="114"/>
    </row>
    <row r="42" spans="1:10">
      <c r="A42" s="13" t="s">
        <v>212</v>
      </c>
      <c r="B42" s="6" t="s">
        <v>213</v>
      </c>
      <c r="C42" s="114"/>
      <c r="D42" s="114"/>
      <c r="E42" s="114"/>
      <c r="F42" s="114"/>
      <c r="G42" s="114"/>
      <c r="H42" s="114"/>
      <c r="I42" s="114"/>
      <c r="J42" s="114"/>
    </row>
    <row r="43" spans="1:10">
      <c r="A43" s="13"/>
      <c r="B43" s="6"/>
      <c r="C43" s="114"/>
      <c r="D43" s="114"/>
      <c r="E43" s="114"/>
      <c r="F43" s="114"/>
      <c r="G43" s="114"/>
      <c r="H43" s="114"/>
      <c r="I43" s="114"/>
      <c r="J43" s="114"/>
    </row>
    <row r="44" spans="1:10">
      <c r="A44" s="13"/>
      <c r="B44" s="6"/>
      <c r="C44" s="114"/>
      <c r="D44" s="114"/>
      <c r="E44" s="114"/>
      <c r="F44" s="114"/>
      <c r="G44" s="114"/>
      <c r="H44" s="114"/>
      <c r="I44" s="114"/>
      <c r="J44" s="114"/>
    </row>
    <row r="45" spans="1:10">
      <c r="A45" s="13"/>
      <c r="B45" s="6"/>
      <c r="C45" s="114"/>
      <c r="D45" s="114"/>
      <c r="E45" s="114"/>
      <c r="F45" s="114"/>
      <c r="G45" s="114"/>
      <c r="H45" s="114"/>
      <c r="I45" s="114"/>
      <c r="J45" s="114"/>
    </row>
    <row r="46" spans="1:10">
      <c r="A46" s="13"/>
      <c r="B46" s="6"/>
      <c r="C46" s="114"/>
      <c r="D46" s="114"/>
      <c r="E46" s="114"/>
      <c r="F46" s="114"/>
      <c r="G46" s="114"/>
      <c r="H46" s="114"/>
      <c r="I46" s="114"/>
      <c r="J46" s="114"/>
    </row>
    <row r="47" spans="1:10">
      <c r="A47" s="13" t="s">
        <v>214</v>
      </c>
      <c r="B47" s="6" t="s">
        <v>215</v>
      </c>
      <c r="C47" s="114"/>
      <c r="D47" s="114"/>
      <c r="E47" s="114"/>
      <c r="F47" s="114"/>
      <c r="G47" s="114"/>
      <c r="H47" s="114"/>
      <c r="I47" s="114"/>
      <c r="J47" s="114"/>
    </row>
    <row r="48" spans="1:10" s="99" customFormat="1">
      <c r="A48" s="13" t="s">
        <v>216</v>
      </c>
      <c r="B48" s="6" t="s">
        <v>217</v>
      </c>
      <c r="C48" s="114"/>
      <c r="D48" s="114"/>
      <c r="E48" s="114"/>
      <c r="F48" s="114"/>
      <c r="G48" s="114"/>
      <c r="H48" s="114"/>
      <c r="I48" s="114"/>
      <c r="J48" s="114"/>
    </row>
    <row r="49" spans="1:10" s="99" customFormat="1" ht="15.75">
      <c r="A49" s="20" t="s">
        <v>439</v>
      </c>
      <c r="B49" s="9" t="s">
        <v>218</v>
      </c>
      <c r="C49" s="103">
        <f>SUM(C37,C42,C47,C48,)</f>
        <v>0</v>
      </c>
      <c r="D49" s="103">
        <f t="shared" ref="D49:J49" si="1">SUM(D37,D42,D47,D48,)</f>
        <v>0</v>
      </c>
      <c r="E49" s="103">
        <f t="shared" si="1"/>
        <v>0</v>
      </c>
      <c r="F49" s="103">
        <f t="shared" si="1"/>
        <v>0</v>
      </c>
      <c r="G49" s="103">
        <f t="shared" si="1"/>
        <v>0</v>
      </c>
      <c r="H49" s="103">
        <f t="shared" si="1"/>
        <v>0</v>
      </c>
      <c r="I49" s="103">
        <f t="shared" si="1"/>
        <v>0</v>
      </c>
      <c r="J49" s="103">
        <f t="shared" si="1"/>
        <v>0</v>
      </c>
    </row>
    <row r="50" spans="1:10" ht="78.75">
      <c r="A50" s="107" t="s">
        <v>63</v>
      </c>
      <c r="B50" s="105"/>
      <c r="C50" s="105"/>
      <c r="D50" s="105"/>
      <c r="E50" s="105"/>
      <c r="F50" s="105"/>
      <c r="G50" s="105"/>
      <c r="H50" s="105"/>
      <c r="I50" s="105"/>
      <c r="J50" s="105"/>
    </row>
    <row r="51" spans="1:10" ht="15.75">
      <c r="A51" s="94" t="s">
        <v>64</v>
      </c>
      <c r="B51" s="26"/>
      <c r="C51" s="26"/>
      <c r="D51" s="26"/>
      <c r="E51" s="26"/>
      <c r="F51" s="26"/>
      <c r="G51" s="26"/>
      <c r="H51" s="26"/>
      <c r="I51" s="26"/>
      <c r="J51" s="26"/>
    </row>
    <row r="52" spans="1:10" ht="15.75">
      <c r="A52" s="94" t="s">
        <v>64</v>
      </c>
      <c r="B52" s="26"/>
      <c r="C52" s="26"/>
      <c r="D52" s="26"/>
      <c r="E52" s="26"/>
      <c r="F52" s="26"/>
      <c r="G52" s="26"/>
      <c r="H52" s="26"/>
      <c r="I52" s="26"/>
      <c r="J52" s="26"/>
    </row>
    <row r="53" spans="1:10" ht="15.75">
      <c r="A53" s="94" t="s">
        <v>64</v>
      </c>
      <c r="B53" s="26"/>
      <c r="C53" s="26"/>
      <c r="D53" s="26"/>
      <c r="E53" s="26"/>
      <c r="F53" s="26"/>
      <c r="G53" s="26"/>
      <c r="H53" s="26"/>
      <c r="I53" s="26"/>
      <c r="J53" s="26"/>
    </row>
    <row r="54" spans="1:10">
      <c r="A54" s="25"/>
      <c r="B54" s="25"/>
      <c r="C54" s="25"/>
      <c r="D54" s="25"/>
      <c r="E54" s="25"/>
      <c r="F54" s="25"/>
      <c r="G54" s="25"/>
      <c r="H54" s="25"/>
      <c r="I54" s="25"/>
      <c r="J54" s="25"/>
    </row>
    <row r="55" spans="1:10">
      <c r="A55" s="25"/>
      <c r="B55" s="25"/>
      <c r="C55" s="25"/>
      <c r="D55" s="25"/>
      <c r="E55" s="25"/>
      <c r="F55" s="25"/>
      <c r="G55" s="25"/>
      <c r="H55" s="25"/>
      <c r="I55" s="25"/>
      <c r="J55" s="25"/>
    </row>
    <row r="56" spans="1:10">
      <c r="A56" s="90" t="s">
        <v>62</v>
      </c>
    </row>
    <row r="57" spans="1:10">
      <c r="A57" s="92"/>
    </row>
    <row r="58" spans="1:10" ht="25.5">
      <c r="A58" s="91" t="s">
        <v>71</v>
      </c>
    </row>
    <row r="59" spans="1:10" ht="51">
      <c r="A59" s="91" t="s">
        <v>57</v>
      </c>
    </row>
    <row r="60" spans="1:10" ht="25.5">
      <c r="A60" s="91" t="s">
        <v>58</v>
      </c>
    </row>
    <row r="61" spans="1:10" ht="25.5">
      <c r="A61" s="91" t="s">
        <v>59</v>
      </c>
    </row>
    <row r="62" spans="1:10" ht="38.25">
      <c r="A62" s="91" t="s">
        <v>60</v>
      </c>
    </row>
    <row r="63" spans="1:10" ht="25.5">
      <c r="A63" s="91" t="s">
        <v>61</v>
      </c>
    </row>
    <row r="64" spans="1:10" ht="38.25">
      <c r="A64" s="91" t="s">
        <v>72</v>
      </c>
    </row>
    <row r="65" spans="1:1" ht="51">
      <c r="A65" s="116" t="s">
        <v>73</v>
      </c>
    </row>
  </sheetData>
  <mergeCells count="3">
    <mergeCell ref="H1:J1"/>
    <mergeCell ref="A2:J2"/>
    <mergeCell ref="A3:J3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36" orientation="landscape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4"/>
  <sheetViews>
    <sheetView view="pageBreakPreview" zoomScale="60" zoomScaleNormal="100" workbookViewId="0">
      <selection activeCell="H11" sqref="H11"/>
    </sheetView>
  </sheetViews>
  <sheetFormatPr defaultRowHeight="15"/>
  <cols>
    <col min="1" max="1" width="64.140625" customWidth="1"/>
    <col min="2" max="2" width="15.42578125" customWidth="1"/>
    <col min="3" max="3" width="14.7109375" customWidth="1"/>
    <col min="4" max="4" width="13.28515625" customWidth="1"/>
    <col min="5" max="5" width="23.140625" customWidth="1"/>
    <col min="6" max="6" width="14.28515625" customWidth="1"/>
    <col min="7" max="7" width="15.28515625" customWidth="1"/>
    <col min="8" max="8" width="17" customWidth="1"/>
    <col min="9" max="9" width="16.28515625" customWidth="1"/>
  </cols>
  <sheetData>
    <row r="1" spans="1:9">
      <c r="E1" s="156" t="s">
        <v>703</v>
      </c>
      <c r="F1" s="156"/>
      <c r="G1" s="156"/>
      <c r="H1" s="156"/>
    </row>
    <row r="3" spans="1:9" ht="25.5" customHeight="1">
      <c r="A3" s="151" t="s">
        <v>682</v>
      </c>
      <c r="B3" s="157"/>
      <c r="C3" s="157"/>
      <c r="D3" s="157"/>
      <c r="E3" s="157"/>
      <c r="F3" s="157"/>
      <c r="G3" s="157"/>
      <c r="H3" s="157"/>
    </row>
    <row r="4" spans="1:9" ht="82.5" customHeight="1">
      <c r="A4" s="154" t="s">
        <v>65</v>
      </c>
      <c r="B4" s="154"/>
      <c r="C4" s="154"/>
      <c r="D4" s="154"/>
      <c r="E4" s="154"/>
      <c r="F4" s="154"/>
      <c r="G4" s="154"/>
      <c r="H4" s="154"/>
    </row>
    <row r="5" spans="1:9" ht="20.25" customHeight="1">
      <c r="A5" s="63"/>
      <c r="B5" s="117"/>
      <c r="C5" s="117"/>
      <c r="D5" s="117"/>
      <c r="E5" s="117"/>
      <c r="F5" s="117"/>
      <c r="G5" s="117"/>
      <c r="H5" s="117"/>
    </row>
    <row r="6" spans="1:9">
      <c r="A6" s="97" t="s">
        <v>1</v>
      </c>
      <c r="F6" s="164" t="s">
        <v>669</v>
      </c>
      <c r="G6" s="165"/>
      <c r="H6" s="165"/>
      <c r="I6" s="166"/>
    </row>
    <row r="7" spans="1:9" ht="86.25" customHeight="1">
      <c r="A7" s="2" t="s">
        <v>93</v>
      </c>
      <c r="B7" s="3" t="s">
        <v>94</v>
      </c>
      <c r="C7" s="94" t="s">
        <v>656</v>
      </c>
      <c r="D7" s="94" t="s">
        <v>657</v>
      </c>
      <c r="E7" s="94" t="s">
        <v>662</v>
      </c>
      <c r="F7" s="118">
        <v>2016</v>
      </c>
      <c r="G7" s="118">
        <v>2017</v>
      </c>
      <c r="H7" s="118">
        <v>2018</v>
      </c>
      <c r="I7" s="118">
        <v>2019</v>
      </c>
    </row>
    <row r="8" spans="1:9">
      <c r="A8" s="21" t="s">
        <v>518</v>
      </c>
      <c r="B8" s="5" t="s">
        <v>358</v>
      </c>
      <c r="C8" s="115"/>
      <c r="D8" s="115"/>
      <c r="E8" s="61"/>
      <c r="F8" s="114"/>
      <c r="G8" s="114"/>
      <c r="H8" s="114"/>
      <c r="I8" s="114"/>
    </row>
    <row r="9" spans="1:9">
      <c r="A9" s="52" t="s">
        <v>232</v>
      </c>
      <c r="B9" s="52" t="s">
        <v>358</v>
      </c>
      <c r="C9" s="114"/>
      <c r="D9" s="114"/>
      <c r="E9" s="114"/>
      <c r="F9" s="114"/>
      <c r="G9" s="114"/>
      <c r="H9" s="114"/>
      <c r="I9" s="114"/>
    </row>
    <row r="10" spans="1:9" ht="30">
      <c r="A10" s="12" t="s">
        <v>359</v>
      </c>
      <c r="B10" s="5" t="s">
        <v>360</v>
      </c>
      <c r="C10" s="114"/>
      <c r="D10" s="114"/>
      <c r="E10" s="114"/>
      <c r="F10" s="114"/>
      <c r="G10" s="114"/>
      <c r="H10" s="114"/>
      <c r="I10" s="114"/>
    </row>
    <row r="11" spans="1:9">
      <c r="A11" s="21" t="s">
        <v>566</v>
      </c>
      <c r="B11" s="5" t="s">
        <v>361</v>
      </c>
      <c r="C11" s="115"/>
      <c r="D11" s="115"/>
      <c r="E11" s="125"/>
      <c r="F11" s="114"/>
      <c r="G11" s="114"/>
      <c r="H11" s="114"/>
      <c r="I11" s="114"/>
    </row>
    <row r="12" spans="1:9">
      <c r="A12" s="52" t="s">
        <v>232</v>
      </c>
      <c r="B12" s="52" t="s">
        <v>361</v>
      </c>
      <c r="C12" s="114"/>
      <c r="D12" s="114"/>
      <c r="E12" s="114"/>
      <c r="F12" s="114"/>
      <c r="G12" s="114"/>
      <c r="H12" s="114"/>
      <c r="I12" s="114"/>
    </row>
    <row r="13" spans="1:9" s="99" customFormat="1">
      <c r="A13" s="11" t="s">
        <v>538</v>
      </c>
      <c r="B13" s="7" t="s">
        <v>362</v>
      </c>
      <c r="C13" s="103"/>
      <c r="D13" s="103"/>
      <c r="E13" s="103"/>
      <c r="F13" s="103"/>
      <c r="G13" s="103"/>
      <c r="H13" s="103"/>
      <c r="I13" s="103"/>
    </row>
    <row r="14" spans="1:9">
      <c r="A14" s="12" t="s">
        <v>567</v>
      </c>
      <c r="B14" s="5" t="s">
        <v>363</v>
      </c>
      <c r="C14" s="114"/>
      <c r="D14" s="114"/>
      <c r="E14" s="114"/>
      <c r="F14" s="114"/>
      <c r="G14" s="114"/>
      <c r="H14" s="114"/>
      <c r="I14" s="114"/>
    </row>
    <row r="15" spans="1:9">
      <c r="A15" s="52" t="s">
        <v>240</v>
      </c>
      <c r="B15" s="52" t="s">
        <v>363</v>
      </c>
      <c r="C15" s="114"/>
      <c r="D15" s="114"/>
      <c r="E15" s="114"/>
      <c r="F15" s="114"/>
      <c r="G15" s="114"/>
      <c r="H15" s="114"/>
      <c r="I15" s="114"/>
    </row>
    <row r="16" spans="1:9">
      <c r="A16" s="21" t="s">
        <v>364</v>
      </c>
      <c r="B16" s="5" t="s">
        <v>365</v>
      </c>
      <c r="C16" s="114"/>
      <c r="D16" s="114"/>
      <c r="E16" s="114"/>
      <c r="F16" s="114"/>
      <c r="G16" s="114"/>
      <c r="H16" s="114"/>
      <c r="I16" s="114"/>
    </row>
    <row r="17" spans="1:9">
      <c r="A17" s="13" t="s">
        <v>568</v>
      </c>
      <c r="B17" s="5" t="s">
        <v>366</v>
      </c>
      <c r="C17" s="26"/>
      <c r="D17" s="26"/>
      <c r="E17" s="26"/>
      <c r="F17" s="26"/>
      <c r="G17" s="26"/>
      <c r="H17" s="26"/>
      <c r="I17" s="26"/>
    </row>
    <row r="18" spans="1:9">
      <c r="A18" s="52" t="s">
        <v>241</v>
      </c>
      <c r="B18" s="52" t="s">
        <v>366</v>
      </c>
      <c r="C18" s="26"/>
      <c r="D18" s="26"/>
      <c r="E18" s="26"/>
      <c r="F18" s="26"/>
      <c r="G18" s="26"/>
      <c r="H18" s="26"/>
      <c r="I18" s="26"/>
    </row>
    <row r="19" spans="1:9">
      <c r="A19" s="21" t="s">
        <v>367</v>
      </c>
      <c r="B19" s="5" t="s">
        <v>368</v>
      </c>
      <c r="C19" s="26"/>
      <c r="D19" s="26"/>
      <c r="E19" s="26"/>
      <c r="F19" s="26"/>
      <c r="G19" s="26"/>
      <c r="H19" s="26"/>
      <c r="I19" s="26"/>
    </row>
    <row r="20" spans="1:9" s="99" customFormat="1">
      <c r="A20" s="22" t="s">
        <v>539</v>
      </c>
      <c r="B20" s="7" t="s">
        <v>369</v>
      </c>
      <c r="C20" s="105"/>
      <c r="D20" s="105"/>
      <c r="E20" s="105"/>
      <c r="F20" s="105"/>
      <c r="G20" s="105"/>
      <c r="H20" s="105"/>
      <c r="I20" s="105"/>
    </row>
    <row r="21" spans="1:9">
      <c r="A21" s="12" t="s">
        <v>384</v>
      </c>
      <c r="B21" s="5" t="s">
        <v>385</v>
      </c>
      <c r="C21" s="26"/>
      <c r="D21" s="26"/>
      <c r="E21" s="26"/>
      <c r="F21" s="26"/>
      <c r="G21" s="26"/>
      <c r="H21" s="26"/>
      <c r="I21" s="26"/>
    </row>
    <row r="22" spans="1:9">
      <c r="A22" s="13" t="s">
        <v>386</v>
      </c>
      <c r="B22" s="5" t="s">
        <v>387</v>
      </c>
      <c r="C22" s="26"/>
      <c r="D22" s="26"/>
      <c r="E22" s="26"/>
      <c r="F22" s="26"/>
      <c r="G22" s="26"/>
      <c r="H22" s="26"/>
      <c r="I22" s="26"/>
    </row>
    <row r="23" spans="1:9">
      <c r="A23" s="21" t="s">
        <v>388</v>
      </c>
      <c r="B23" s="5" t="s">
        <v>389</v>
      </c>
      <c r="C23" s="26"/>
      <c r="D23" s="26"/>
      <c r="E23" s="26"/>
      <c r="F23" s="26"/>
      <c r="G23" s="26"/>
      <c r="H23" s="26"/>
      <c r="I23" s="26"/>
    </row>
    <row r="24" spans="1:9">
      <c r="A24" s="21" t="s">
        <v>523</v>
      </c>
      <c r="B24" s="5" t="s">
        <v>390</v>
      </c>
      <c r="C24" s="26"/>
      <c r="D24" s="26"/>
      <c r="E24" s="26"/>
      <c r="F24" s="26"/>
      <c r="G24" s="26"/>
      <c r="H24" s="26"/>
      <c r="I24" s="26"/>
    </row>
    <row r="25" spans="1:9">
      <c r="A25" s="52" t="s">
        <v>266</v>
      </c>
      <c r="B25" s="52" t="s">
        <v>390</v>
      </c>
      <c r="C25" s="26"/>
      <c r="D25" s="26"/>
      <c r="E25" s="26"/>
      <c r="F25" s="26"/>
      <c r="G25" s="26"/>
      <c r="H25" s="26"/>
      <c r="I25" s="26"/>
    </row>
    <row r="26" spans="1:9">
      <c r="A26" s="52" t="s">
        <v>267</v>
      </c>
      <c r="B26" s="52" t="s">
        <v>390</v>
      </c>
      <c r="C26" s="26"/>
      <c r="D26" s="26"/>
      <c r="E26" s="26"/>
      <c r="F26" s="26"/>
      <c r="G26" s="26"/>
      <c r="H26" s="26"/>
      <c r="I26" s="26"/>
    </row>
    <row r="27" spans="1:9">
      <c r="A27" s="53" t="s">
        <v>268</v>
      </c>
      <c r="B27" s="53" t="s">
        <v>390</v>
      </c>
      <c r="C27" s="26"/>
      <c r="D27" s="26"/>
      <c r="E27" s="26"/>
      <c r="F27" s="26"/>
      <c r="G27" s="26"/>
      <c r="H27" s="26"/>
      <c r="I27" s="26"/>
    </row>
    <row r="28" spans="1:9" s="99" customFormat="1">
      <c r="A28" s="54" t="s">
        <v>542</v>
      </c>
      <c r="B28" s="38" t="s">
        <v>391</v>
      </c>
      <c r="C28" s="105"/>
      <c r="D28" s="105"/>
      <c r="E28" s="105"/>
      <c r="F28" s="105"/>
      <c r="G28" s="105"/>
      <c r="H28" s="105"/>
      <c r="I28" s="105"/>
    </row>
    <row r="29" spans="1:9">
      <c r="A29" s="87"/>
      <c r="B29" s="88"/>
    </row>
    <row r="30" spans="1:9" ht="47.25" customHeight="1">
      <c r="A30" s="2" t="s">
        <v>93</v>
      </c>
      <c r="B30" s="3" t="s">
        <v>94</v>
      </c>
      <c r="C30" s="94" t="s">
        <v>663</v>
      </c>
      <c r="D30" s="94" t="s">
        <v>47</v>
      </c>
      <c r="E30" s="94" t="s">
        <v>67</v>
      </c>
      <c r="F30" s="94" t="s">
        <v>690</v>
      </c>
      <c r="G30" s="26"/>
      <c r="H30" s="26"/>
    </row>
    <row r="31" spans="1:9" s="99" customFormat="1" ht="26.25">
      <c r="A31" s="93" t="s">
        <v>46</v>
      </c>
      <c r="B31" s="38"/>
      <c r="C31" s="105"/>
      <c r="D31" s="105"/>
      <c r="E31" s="105"/>
      <c r="F31" s="105"/>
      <c r="G31" s="105"/>
      <c r="H31" s="105"/>
    </row>
    <row r="32" spans="1:9" ht="15.75">
      <c r="A32" s="94" t="s">
        <v>69</v>
      </c>
      <c r="B32" s="38"/>
      <c r="C32" s="26"/>
      <c r="D32" s="26"/>
      <c r="E32" s="26"/>
      <c r="F32" s="26"/>
      <c r="G32" s="26"/>
      <c r="H32" s="26"/>
    </row>
    <row r="33" spans="1:8" ht="45">
      <c r="A33" s="94" t="s">
        <v>43</v>
      </c>
      <c r="B33" s="38"/>
      <c r="C33" s="26"/>
      <c r="D33" s="26"/>
      <c r="E33" s="26"/>
      <c r="F33" s="26"/>
      <c r="G33" s="26"/>
      <c r="H33" s="26"/>
    </row>
    <row r="34" spans="1:8" ht="15.75">
      <c r="A34" s="94" t="s">
        <v>44</v>
      </c>
      <c r="B34" s="38"/>
      <c r="C34" s="26"/>
      <c r="D34" s="26"/>
      <c r="E34" s="26"/>
      <c r="F34" s="26"/>
      <c r="G34" s="26"/>
      <c r="H34" s="26"/>
    </row>
    <row r="35" spans="1:8" ht="30.75" customHeight="1">
      <c r="A35" s="94" t="s">
        <v>45</v>
      </c>
      <c r="B35" s="38"/>
      <c r="C35" s="26"/>
      <c r="D35" s="26"/>
      <c r="E35" s="26"/>
      <c r="F35" s="26"/>
      <c r="G35" s="26"/>
      <c r="H35" s="26"/>
    </row>
    <row r="36" spans="1:8" ht="15.75">
      <c r="A36" s="94" t="s">
        <v>70</v>
      </c>
      <c r="B36" s="38"/>
      <c r="C36" s="26"/>
      <c r="D36" s="26"/>
      <c r="E36" s="26"/>
      <c r="F36" s="26"/>
      <c r="G36" s="26"/>
      <c r="H36" s="26"/>
    </row>
    <row r="37" spans="1:8" ht="21" customHeight="1">
      <c r="A37" s="94" t="s">
        <v>68</v>
      </c>
      <c r="B37" s="38"/>
      <c r="C37" s="26"/>
      <c r="D37" s="26"/>
      <c r="E37" s="26"/>
      <c r="F37" s="26"/>
      <c r="G37" s="26"/>
      <c r="H37" s="26"/>
    </row>
    <row r="38" spans="1:8" s="99" customFormat="1">
      <c r="A38" s="22" t="s">
        <v>28</v>
      </c>
      <c r="B38" s="38"/>
      <c r="C38" s="105"/>
      <c r="D38" s="105"/>
      <c r="E38" s="105"/>
      <c r="F38" s="105"/>
      <c r="G38" s="105"/>
      <c r="H38" s="105"/>
    </row>
    <row r="39" spans="1:8">
      <c r="A39" s="87"/>
      <c r="B39" s="88"/>
    </row>
    <row r="40" spans="1:8">
      <c r="A40" s="87"/>
      <c r="B40" s="88"/>
    </row>
    <row r="41" spans="1:8">
      <c r="A41" s="163" t="s">
        <v>66</v>
      </c>
      <c r="B41" s="163"/>
      <c r="C41" s="163"/>
      <c r="D41" s="163"/>
      <c r="E41" s="163"/>
    </row>
    <row r="42" spans="1:8">
      <c r="A42" s="163"/>
      <c r="B42" s="163"/>
      <c r="C42" s="163"/>
      <c r="D42" s="163"/>
      <c r="E42" s="163"/>
    </row>
    <row r="43" spans="1:8" ht="27.75" customHeight="1">
      <c r="A43" s="163"/>
      <c r="B43" s="163"/>
      <c r="C43" s="163"/>
      <c r="D43" s="163"/>
      <c r="E43" s="163"/>
    </row>
    <row r="44" spans="1:8">
      <c r="A44" s="87"/>
      <c r="B44" s="88"/>
    </row>
  </sheetData>
  <mergeCells count="5">
    <mergeCell ref="A41:E43"/>
    <mergeCell ref="E1:H1"/>
    <mergeCell ref="A3:H3"/>
    <mergeCell ref="A4:H4"/>
    <mergeCell ref="F6:I6"/>
  </mergeCells>
  <phoneticPr fontId="37" type="noConversion"/>
  <hyperlinks>
    <hyperlink ref="A20" r:id="rId1" location="foot4" display="http://njt.hu/cgi_bin/njt_doc.cgi?docid=142896.245143 - foot4"/>
  </hyperlinks>
  <pageMargins left="0.70866141732283472" right="0.70866141732283472" top="0.74803149606299213" bottom="0.74803149606299213" header="0.31496062992125984" footer="0.31496062992125984"/>
  <pageSetup paperSize="9" scale="54" orientation="landscape" horizontalDpi="300" verticalDpi="300" r:id="rId2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7"/>
  <sheetViews>
    <sheetView view="pageBreakPreview" zoomScale="60" zoomScaleNormal="100" workbookViewId="0">
      <selection activeCell="H11" sqref="H11"/>
    </sheetView>
  </sheetViews>
  <sheetFormatPr defaultRowHeight="15"/>
  <cols>
    <col min="1" max="1" width="36.42578125" customWidth="1"/>
    <col min="2" max="2" width="10.140625" customWidth="1"/>
    <col min="3" max="3" width="18.85546875" customWidth="1"/>
    <col min="4" max="4" width="17.28515625" customWidth="1"/>
    <col min="5" max="5" width="17.5703125" customWidth="1"/>
    <col min="6" max="6" width="17.7109375" customWidth="1"/>
    <col min="7" max="7" width="17.140625" customWidth="1"/>
    <col min="8" max="8" width="17.7109375" customWidth="1"/>
  </cols>
  <sheetData>
    <row r="1" spans="1:8">
      <c r="F1" s="156" t="s">
        <v>704</v>
      </c>
      <c r="G1" s="156"/>
      <c r="H1" s="156"/>
    </row>
    <row r="3" spans="1:8" ht="24" customHeight="1">
      <c r="A3" s="151" t="s">
        <v>682</v>
      </c>
      <c r="B3" s="157"/>
      <c r="C3" s="157"/>
      <c r="D3" s="157"/>
      <c r="E3" s="157"/>
      <c r="F3" s="157"/>
      <c r="G3" s="157"/>
      <c r="H3" s="157"/>
    </row>
    <row r="4" spans="1:8" ht="23.25" customHeight="1">
      <c r="A4" s="161" t="s">
        <v>25</v>
      </c>
      <c r="B4" s="152"/>
      <c r="C4" s="152"/>
      <c r="D4" s="152"/>
      <c r="E4" s="152"/>
      <c r="F4" s="152"/>
      <c r="G4" s="152"/>
      <c r="H4" s="152"/>
    </row>
    <row r="5" spans="1:8" ht="18">
      <c r="A5" s="47"/>
    </row>
    <row r="7" spans="1:8" ht="30">
      <c r="A7" s="2" t="s">
        <v>93</v>
      </c>
      <c r="B7" s="3" t="s">
        <v>94</v>
      </c>
      <c r="C7" s="59" t="s">
        <v>1</v>
      </c>
      <c r="D7" s="118" t="s">
        <v>688</v>
      </c>
      <c r="E7" s="59" t="s">
        <v>2</v>
      </c>
      <c r="F7" s="59" t="s">
        <v>2</v>
      </c>
      <c r="G7" s="59" t="s">
        <v>2</v>
      </c>
      <c r="H7" s="66" t="s">
        <v>3</v>
      </c>
    </row>
    <row r="8" spans="1:8">
      <c r="A8" s="26"/>
      <c r="B8" s="26"/>
      <c r="C8" s="26"/>
      <c r="D8" s="26"/>
      <c r="E8" s="26"/>
      <c r="F8" s="26"/>
      <c r="G8" s="26"/>
      <c r="H8" s="26"/>
    </row>
    <row r="9" spans="1:8">
      <c r="A9" s="26"/>
      <c r="B9" s="26"/>
      <c r="C9" s="26"/>
      <c r="D9" s="26"/>
      <c r="E9" s="26"/>
      <c r="F9" s="26"/>
      <c r="G9" s="26"/>
      <c r="H9" s="26"/>
    </row>
    <row r="10" spans="1:8">
      <c r="A10" s="26"/>
      <c r="B10" s="26"/>
      <c r="C10" s="26"/>
      <c r="D10" s="26"/>
      <c r="E10" s="26"/>
      <c r="F10" s="26"/>
      <c r="G10" s="26"/>
      <c r="H10" s="26"/>
    </row>
    <row r="11" spans="1:8">
      <c r="A11" s="26"/>
      <c r="B11" s="26"/>
      <c r="C11" s="149"/>
      <c r="D11" s="149"/>
      <c r="E11" s="149"/>
      <c r="F11" s="149"/>
      <c r="G11" s="149"/>
      <c r="H11" s="149"/>
    </row>
    <row r="12" spans="1:8" s="99" customFormat="1">
      <c r="A12" s="15" t="s">
        <v>650</v>
      </c>
      <c r="B12" s="8" t="s">
        <v>675</v>
      </c>
      <c r="C12" s="145">
        <v>13133</v>
      </c>
      <c r="D12" s="145"/>
      <c r="E12" s="145"/>
      <c r="F12" s="145"/>
      <c r="G12" s="145"/>
      <c r="H12" s="145">
        <v>13133</v>
      </c>
    </row>
    <row r="13" spans="1:8">
      <c r="A13" s="15"/>
      <c r="B13" s="8"/>
      <c r="C13" s="26"/>
      <c r="D13" s="26"/>
      <c r="E13" s="26"/>
      <c r="F13" s="26"/>
      <c r="G13" s="26"/>
      <c r="H13" s="26"/>
    </row>
    <row r="14" spans="1:8">
      <c r="A14" s="15"/>
      <c r="B14" s="8"/>
      <c r="C14" s="26"/>
      <c r="D14" s="26"/>
      <c r="E14" s="26"/>
      <c r="F14" s="26"/>
      <c r="G14" s="26"/>
      <c r="H14" s="26"/>
    </row>
    <row r="15" spans="1:8">
      <c r="A15" s="15"/>
      <c r="B15" s="8"/>
      <c r="C15" s="26"/>
      <c r="D15" s="26"/>
      <c r="E15" s="26"/>
      <c r="F15" s="26"/>
      <c r="G15" s="26"/>
      <c r="H15" s="26"/>
    </row>
    <row r="16" spans="1:8">
      <c r="A16" s="15"/>
      <c r="B16" s="8"/>
      <c r="C16" s="26"/>
      <c r="D16" s="26"/>
      <c r="E16" s="26"/>
      <c r="F16" s="26"/>
      <c r="G16" s="26"/>
      <c r="H16" s="26"/>
    </row>
    <row r="17" spans="1:8" s="99" customFormat="1">
      <c r="A17" s="15" t="s">
        <v>673</v>
      </c>
      <c r="B17" s="8" t="s">
        <v>675</v>
      </c>
      <c r="C17" s="105"/>
      <c r="D17" s="105"/>
      <c r="E17" s="105"/>
      <c r="F17" s="105"/>
      <c r="G17" s="105"/>
      <c r="H17" s="105"/>
    </row>
  </sheetData>
  <mergeCells count="3">
    <mergeCell ref="A3:H3"/>
    <mergeCell ref="A4:H4"/>
    <mergeCell ref="F1:H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85" orientation="landscape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E39"/>
  <sheetViews>
    <sheetView view="pageBreakPreview" zoomScale="60" zoomScaleNormal="100" workbookViewId="0">
      <selection activeCell="H11" sqref="H11"/>
    </sheetView>
  </sheetViews>
  <sheetFormatPr defaultRowHeight="15"/>
  <cols>
    <col min="1" max="1" width="101.28515625" customWidth="1"/>
    <col min="3" max="3" width="19.5703125" customWidth="1"/>
    <col min="4" max="4" width="16.5703125" customWidth="1"/>
    <col min="5" max="5" width="15" customWidth="1"/>
  </cols>
  <sheetData>
    <row r="1" spans="1:5">
      <c r="A1" s="108"/>
      <c r="B1" s="86"/>
      <c r="C1" s="86"/>
      <c r="D1" s="86"/>
      <c r="E1" s="86"/>
    </row>
    <row r="2" spans="1:5">
      <c r="A2" s="108"/>
      <c r="B2" s="86"/>
      <c r="C2" s="167" t="s">
        <v>705</v>
      </c>
      <c r="D2" s="167"/>
      <c r="E2" s="167"/>
    </row>
    <row r="3" spans="1:5">
      <c r="A3" s="108"/>
      <c r="B3" s="86"/>
      <c r="C3" s="86"/>
      <c r="D3" s="86"/>
      <c r="E3" s="86"/>
    </row>
    <row r="4" spans="1:5" ht="27" customHeight="1">
      <c r="A4" s="151" t="s">
        <v>682</v>
      </c>
      <c r="B4" s="157"/>
      <c r="C4" s="157"/>
      <c r="D4" s="157"/>
      <c r="E4" s="157"/>
    </row>
    <row r="5" spans="1:5" ht="22.5" customHeight="1">
      <c r="A5" s="161" t="s">
        <v>26</v>
      </c>
      <c r="B5" s="152"/>
      <c r="C5" s="152"/>
      <c r="D5" s="152"/>
      <c r="E5" s="152"/>
    </row>
    <row r="6" spans="1:5" ht="18">
      <c r="A6" s="73"/>
    </row>
    <row r="7" spans="1:5">
      <c r="A7" s="4" t="s">
        <v>1</v>
      </c>
    </row>
    <row r="8" spans="1:5" ht="31.5" customHeight="1">
      <c r="A8" s="74" t="s">
        <v>93</v>
      </c>
      <c r="B8" s="75" t="s">
        <v>94</v>
      </c>
      <c r="C8" s="66" t="s">
        <v>21</v>
      </c>
      <c r="D8" s="66" t="s">
        <v>22</v>
      </c>
      <c r="E8" s="66" t="s">
        <v>23</v>
      </c>
    </row>
    <row r="9" spans="1:5" ht="15" customHeight="1">
      <c r="A9" s="76"/>
      <c r="B9" s="41"/>
      <c r="C9" s="41"/>
      <c r="D9" s="41"/>
      <c r="E9" s="41"/>
    </row>
    <row r="10" spans="1:5" ht="15" customHeight="1">
      <c r="A10" s="76"/>
      <c r="B10" s="41"/>
      <c r="C10" s="41"/>
      <c r="D10" s="41"/>
      <c r="E10" s="41"/>
    </row>
    <row r="11" spans="1:5" ht="15" customHeight="1">
      <c r="A11" s="76"/>
      <c r="B11" s="41"/>
      <c r="C11" s="41"/>
      <c r="D11" s="41"/>
      <c r="E11" s="41"/>
    </row>
    <row r="12" spans="1:5" ht="15" customHeight="1">
      <c r="A12" s="41"/>
      <c r="B12" s="41"/>
      <c r="C12" s="41"/>
      <c r="D12" s="41"/>
      <c r="E12" s="41"/>
    </row>
    <row r="13" spans="1:5" s="99" customFormat="1" ht="29.25" customHeight="1">
      <c r="A13" s="95" t="s">
        <v>14</v>
      </c>
      <c r="B13" s="49" t="s">
        <v>330</v>
      </c>
      <c r="C13" s="103">
        <f>SUM(C9:C12)</f>
        <v>0</v>
      </c>
      <c r="D13" s="103">
        <f>SUM(D9:D12)</f>
        <v>0</v>
      </c>
      <c r="E13" s="103">
        <f>SUM(E9:E12)</f>
        <v>0</v>
      </c>
    </row>
    <row r="14" spans="1:5" ht="29.25" customHeight="1">
      <c r="A14" s="77"/>
      <c r="B14" s="41"/>
      <c r="C14" s="41"/>
      <c r="D14" s="41"/>
      <c r="E14" s="41"/>
    </row>
    <row r="15" spans="1:5" ht="15" customHeight="1">
      <c r="A15" s="77"/>
      <c r="B15" s="41"/>
      <c r="C15" s="41"/>
      <c r="D15" s="41"/>
      <c r="E15" s="41"/>
    </row>
    <row r="16" spans="1:5" ht="15" customHeight="1">
      <c r="A16" s="78"/>
      <c r="B16" s="41"/>
      <c r="C16" s="41"/>
      <c r="D16" s="41"/>
      <c r="E16" s="41"/>
    </row>
    <row r="17" spans="1:5" ht="15" customHeight="1">
      <c r="A17" s="78"/>
      <c r="B17" s="41"/>
      <c r="C17" s="41"/>
      <c r="D17" s="41"/>
      <c r="E17" s="41"/>
    </row>
    <row r="18" spans="1:5" s="99" customFormat="1" ht="30.75" customHeight="1">
      <c r="A18" s="95" t="s">
        <v>15</v>
      </c>
      <c r="B18" s="38" t="s">
        <v>354</v>
      </c>
      <c r="C18" s="103"/>
      <c r="D18" s="103"/>
      <c r="E18" s="103"/>
    </row>
    <row r="19" spans="1:5" ht="15" customHeight="1">
      <c r="A19" s="71" t="s">
        <v>548</v>
      </c>
      <c r="B19" s="71" t="s">
        <v>306</v>
      </c>
      <c r="C19" s="41"/>
      <c r="D19" s="41"/>
      <c r="E19" s="41"/>
    </row>
    <row r="20" spans="1:5" ht="15" customHeight="1">
      <c r="A20" s="71" t="s">
        <v>549</v>
      </c>
      <c r="B20" s="71" t="s">
        <v>306</v>
      </c>
      <c r="C20" s="41"/>
      <c r="D20" s="41"/>
      <c r="E20" s="41"/>
    </row>
    <row r="21" spans="1:5" ht="15" customHeight="1">
      <c r="A21" s="71" t="s">
        <v>550</v>
      </c>
      <c r="B21" s="71" t="s">
        <v>306</v>
      </c>
      <c r="C21" s="41"/>
      <c r="D21" s="41"/>
      <c r="E21" s="41"/>
    </row>
    <row r="22" spans="1:5" ht="15" customHeight="1">
      <c r="A22" s="71" t="s">
        <v>551</v>
      </c>
      <c r="B22" s="71" t="s">
        <v>306</v>
      </c>
      <c r="C22" s="41"/>
      <c r="D22" s="41"/>
      <c r="E22" s="41"/>
    </row>
    <row r="23" spans="1:5" ht="15" customHeight="1">
      <c r="A23" s="71" t="s">
        <v>502</v>
      </c>
      <c r="B23" s="79" t="s">
        <v>313</v>
      </c>
      <c r="C23" s="41"/>
      <c r="D23" s="41"/>
      <c r="E23" s="41"/>
    </row>
    <row r="24" spans="1:5" ht="15" customHeight="1">
      <c r="A24" s="71" t="s">
        <v>500</v>
      </c>
      <c r="B24" s="79" t="s">
        <v>307</v>
      </c>
      <c r="C24" s="41"/>
      <c r="D24" s="41"/>
      <c r="E24" s="41"/>
    </row>
    <row r="25" spans="1:5" ht="15" customHeight="1">
      <c r="A25" s="78"/>
      <c r="B25" s="41"/>
      <c r="C25" s="41"/>
      <c r="D25" s="41"/>
      <c r="E25" s="41"/>
    </row>
    <row r="26" spans="1:5" s="99" customFormat="1" ht="27.75" customHeight="1">
      <c r="A26" s="95" t="s">
        <v>16</v>
      </c>
      <c r="B26" s="103" t="s">
        <v>19</v>
      </c>
      <c r="C26" s="103">
        <f>SUM(C18:C24)</f>
        <v>0</v>
      </c>
      <c r="D26" s="103">
        <f>SUM(D18:D24)</f>
        <v>0</v>
      </c>
      <c r="E26" s="103">
        <f>SUM(E18:E24)</f>
        <v>0</v>
      </c>
    </row>
    <row r="27" spans="1:5" ht="15" customHeight="1">
      <c r="A27" s="77"/>
      <c r="B27" s="41" t="s">
        <v>326</v>
      </c>
      <c r="C27" s="41"/>
      <c r="D27" s="41"/>
      <c r="E27" s="41"/>
    </row>
    <row r="28" spans="1:5" ht="15" customHeight="1">
      <c r="A28" s="77"/>
      <c r="B28" s="41" t="s">
        <v>346</v>
      </c>
      <c r="C28" s="41"/>
      <c r="D28" s="41"/>
      <c r="E28" s="41"/>
    </row>
    <row r="29" spans="1:5" ht="15" customHeight="1">
      <c r="A29" s="78"/>
      <c r="B29" s="41"/>
      <c r="C29" s="41"/>
      <c r="D29" s="41"/>
      <c r="E29" s="41"/>
    </row>
    <row r="30" spans="1:5" ht="15" customHeight="1">
      <c r="A30" s="78"/>
      <c r="B30" s="41"/>
      <c r="C30" s="41"/>
      <c r="D30" s="41"/>
      <c r="E30" s="41"/>
    </row>
    <row r="31" spans="1:5" s="99" customFormat="1" ht="31.5" customHeight="1">
      <c r="A31" s="95" t="s">
        <v>17</v>
      </c>
      <c r="B31" s="103" t="s">
        <v>20</v>
      </c>
      <c r="C31" s="103">
        <f>SUM(C27:C28)</f>
        <v>0</v>
      </c>
      <c r="D31" s="103">
        <f>SUM(D27:D28)</f>
        <v>0</v>
      </c>
      <c r="E31" s="103">
        <f>SUM(E27:E28)</f>
        <v>0</v>
      </c>
    </row>
    <row r="32" spans="1:5" ht="15" customHeight="1">
      <c r="A32" s="77"/>
      <c r="B32" s="41"/>
      <c r="C32" s="41"/>
      <c r="D32" s="41"/>
      <c r="E32" s="41"/>
    </row>
    <row r="33" spans="1:5" ht="15" customHeight="1">
      <c r="A33" s="77"/>
      <c r="B33" s="41"/>
      <c r="C33" s="41"/>
      <c r="D33" s="41"/>
      <c r="E33" s="41"/>
    </row>
    <row r="34" spans="1:5" ht="15" customHeight="1">
      <c r="A34" s="78"/>
      <c r="B34" s="41"/>
      <c r="C34" s="41"/>
      <c r="D34" s="41"/>
      <c r="E34" s="41"/>
    </row>
    <row r="35" spans="1:5" ht="15" customHeight="1">
      <c r="A35" s="78"/>
      <c r="B35" s="41"/>
      <c r="C35" s="41"/>
      <c r="D35" s="41"/>
      <c r="E35" s="41"/>
    </row>
    <row r="36" spans="1:5" s="99" customFormat="1" ht="15" customHeight="1">
      <c r="A36" s="95" t="s">
        <v>18</v>
      </c>
      <c r="B36" s="103"/>
      <c r="C36" s="103"/>
      <c r="D36" s="103"/>
      <c r="E36" s="103"/>
    </row>
    <row r="37" spans="1:5" ht="15" customHeight="1"/>
    <row r="38" spans="1:5" ht="15" customHeight="1"/>
    <row r="39" spans="1:5" ht="15" customHeight="1"/>
  </sheetData>
  <mergeCells count="3">
    <mergeCell ref="A4:E4"/>
    <mergeCell ref="A5:E5"/>
    <mergeCell ref="C2:E2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50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117"/>
  <sheetViews>
    <sheetView view="pageBreakPreview" topLeftCell="A73" zoomScale="60" zoomScaleNormal="100" workbookViewId="0">
      <selection activeCell="H11" sqref="H11"/>
    </sheetView>
  </sheetViews>
  <sheetFormatPr defaultRowHeight="15"/>
  <cols>
    <col min="1" max="1" width="91.28515625" customWidth="1"/>
    <col min="2" max="2" width="10.85546875" customWidth="1"/>
    <col min="3" max="3" width="16.140625" customWidth="1"/>
  </cols>
  <sheetData>
    <row r="1" spans="1:3">
      <c r="A1" s="155" t="s">
        <v>706</v>
      </c>
      <c r="B1" s="155"/>
      <c r="C1" s="155"/>
    </row>
    <row r="3" spans="1:3" ht="27" customHeight="1">
      <c r="A3" s="151" t="s">
        <v>682</v>
      </c>
      <c r="B3" s="152"/>
      <c r="C3" s="152"/>
    </row>
    <row r="4" spans="1:3" ht="27" customHeight="1">
      <c r="A4" s="161" t="s">
        <v>39</v>
      </c>
      <c r="B4" s="152"/>
      <c r="C4" s="152"/>
    </row>
    <row r="5" spans="1:3" ht="19.5" customHeight="1">
      <c r="A5" s="64"/>
      <c r="B5" s="65"/>
      <c r="C5" s="65"/>
    </row>
    <row r="6" spans="1:3">
      <c r="A6" s="4" t="s">
        <v>1</v>
      </c>
    </row>
    <row r="7" spans="1:3" ht="25.5">
      <c r="A7" s="42" t="s">
        <v>651</v>
      </c>
      <c r="B7" s="3" t="s">
        <v>94</v>
      </c>
      <c r="C7" s="80" t="s">
        <v>29</v>
      </c>
    </row>
    <row r="8" spans="1:3">
      <c r="A8" s="13" t="s">
        <v>602</v>
      </c>
      <c r="B8" s="6" t="s">
        <v>184</v>
      </c>
      <c r="C8" s="26"/>
    </row>
    <row r="9" spans="1:3">
      <c r="A9" s="13" t="s">
        <v>603</v>
      </c>
      <c r="B9" s="6" t="s">
        <v>184</v>
      </c>
      <c r="C9" s="26"/>
    </row>
    <row r="10" spans="1:3">
      <c r="A10" s="13" t="s">
        <v>604</v>
      </c>
      <c r="B10" s="6" t="s">
        <v>184</v>
      </c>
      <c r="C10" s="26"/>
    </row>
    <row r="11" spans="1:3">
      <c r="A11" s="13" t="s">
        <v>605</v>
      </c>
      <c r="B11" s="6" t="s">
        <v>184</v>
      </c>
      <c r="C11" s="26"/>
    </row>
    <row r="12" spans="1:3">
      <c r="A12" s="13" t="s">
        <v>606</v>
      </c>
      <c r="B12" s="6" t="s">
        <v>184</v>
      </c>
      <c r="C12" s="26"/>
    </row>
    <row r="13" spans="1:3">
      <c r="A13" s="13" t="s">
        <v>607</v>
      </c>
      <c r="B13" s="6" t="s">
        <v>184</v>
      </c>
      <c r="C13" s="26"/>
    </row>
    <row r="14" spans="1:3">
      <c r="A14" s="13" t="s">
        <v>608</v>
      </c>
      <c r="B14" s="6" t="s">
        <v>184</v>
      </c>
      <c r="C14" s="26"/>
    </row>
    <row r="15" spans="1:3">
      <c r="A15" s="13" t="s">
        <v>609</v>
      </c>
      <c r="B15" s="6" t="s">
        <v>184</v>
      </c>
      <c r="C15" s="26"/>
    </row>
    <row r="16" spans="1:3">
      <c r="A16" s="13" t="s">
        <v>610</v>
      </c>
      <c r="B16" s="6" t="s">
        <v>184</v>
      </c>
      <c r="C16" s="26"/>
    </row>
    <row r="17" spans="1:3">
      <c r="A17" s="13" t="s">
        <v>611</v>
      </c>
      <c r="B17" s="6" t="s">
        <v>184</v>
      </c>
      <c r="C17" s="26"/>
    </row>
    <row r="18" spans="1:3" s="99" customFormat="1" ht="25.5">
      <c r="A18" s="11" t="s">
        <v>431</v>
      </c>
      <c r="B18" s="8" t="s">
        <v>184</v>
      </c>
      <c r="C18" s="105"/>
    </row>
    <row r="19" spans="1:3">
      <c r="A19" s="13" t="s">
        <v>602</v>
      </c>
      <c r="B19" s="6" t="s">
        <v>185</v>
      </c>
      <c r="C19" s="26"/>
    </row>
    <row r="20" spans="1:3">
      <c r="A20" s="13" t="s">
        <v>603</v>
      </c>
      <c r="B20" s="6" t="s">
        <v>185</v>
      </c>
      <c r="C20" s="26"/>
    </row>
    <row r="21" spans="1:3">
      <c r="A21" s="13" t="s">
        <v>604</v>
      </c>
      <c r="B21" s="6" t="s">
        <v>185</v>
      </c>
      <c r="C21" s="26"/>
    </row>
    <row r="22" spans="1:3">
      <c r="A22" s="13" t="s">
        <v>605</v>
      </c>
      <c r="B22" s="6" t="s">
        <v>185</v>
      </c>
      <c r="C22" s="26"/>
    </row>
    <row r="23" spans="1:3">
      <c r="A23" s="13" t="s">
        <v>606</v>
      </c>
      <c r="B23" s="6" t="s">
        <v>185</v>
      </c>
      <c r="C23" s="26"/>
    </row>
    <row r="24" spans="1:3">
      <c r="A24" s="13" t="s">
        <v>607</v>
      </c>
      <c r="B24" s="6" t="s">
        <v>185</v>
      </c>
      <c r="C24" s="26"/>
    </row>
    <row r="25" spans="1:3">
      <c r="A25" s="13" t="s">
        <v>608</v>
      </c>
      <c r="B25" s="6" t="s">
        <v>185</v>
      </c>
      <c r="C25" s="26"/>
    </row>
    <row r="26" spans="1:3">
      <c r="A26" s="13" t="s">
        <v>609</v>
      </c>
      <c r="B26" s="6" t="s">
        <v>185</v>
      </c>
      <c r="C26" s="26"/>
    </row>
    <row r="27" spans="1:3">
      <c r="A27" s="13" t="s">
        <v>610</v>
      </c>
      <c r="B27" s="6" t="s">
        <v>185</v>
      </c>
      <c r="C27" s="26"/>
    </row>
    <row r="28" spans="1:3">
      <c r="A28" s="13" t="s">
        <v>611</v>
      </c>
      <c r="B28" s="6" t="s">
        <v>185</v>
      </c>
      <c r="C28" s="26"/>
    </row>
    <row r="29" spans="1:3" s="99" customFormat="1" ht="25.5">
      <c r="A29" s="11" t="s">
        <v>432</v>
      </c>
      <c r="B29" s="8" t="s">
        <v>185</v>
      </c>
      <c r="C29" s="105"/>
    </row>
    <row r="30" spans="1:3">
      <c r="A30" s="13" t="s">
        <v>602</v>
      </c>
      <c r="B30" s="6" t="s">
        <v>186</v>
      </c>
      <c r="C30" s="26"/>
    </row>
    <row r="31" spans="1:3">
      <c r="A31" s="13" t="s">
        <v>603</v>
      </c>
      <c r="B31" s="6" t="s">
        <v>186</v>
      </c>
      <c r="C31" s="26"/>
    </row>
    <row r="32" spans="1:3">
      <c r="A32" s="13" t="s">
        <v>604</v>
      </c>
      <c r="B32" s="6" t="s">
        <v>186</v>
      </c>
      <c r="C32" s="26"/>
    </row>
    <row r="33" spans="1:3">
      <c r="A33" s="13" t="s">
        <v>605</v>
      </c>
      <c r="B33" s="6" t="s">
        <v>186</v>
      </c>
      <c r="C33" s="26"/>
    </row>
    <row r="34" spans="1:3">
      <c r="A34" s="13" t="s">
        <v>606</v>
      </c>
      <c r="B34" s="6" t="s">
        <v>186</v>
      </c>
      <c r="C34" s="26"/>
    </row>
    <row r="35" spans="1:3">
      <c r="A35" s="13" t="s">
        <v>607</v>
      </c>
      <c r="B35" s="6" t="s">
        <v>186</v>
      </c>
      <c r="C35" s="26"/>
    </row>
    <row r="36" spans="1:3">
      <c r="A36" s="13" t="s">
        <v>608</v>
      </c>
      <c r="B36" s="6" t="s">
        <v>186</v>
      </c>
      <c r="C36" s="26"/>
    </row>
    <row r="37" spans="1:3">
      <c r="A37" s="13" t="s">
        <v>609</v>
      </c>
      <c r="B37" s="6" t="s">
        <v>186</v>
      </c>
      <c r="C37" s="26">
        <v>721</v>
      </c>
    </row>
    <row r="38" spans="1:3">
      <c r="A38" s="13" t="s">
        <v>610</v>
      </c>
      <c r="B38" s="6" t="s">
        <v>186</v>
      </c>
      <c r="C38" s="26"/>
    </row>
    <row r="39" spans="1:3">
      <c r="A39" s="13" t="s">
        <v>611</v>
      </c>
      <c r="B39" s="6" t="s">
        <v>186</v>
      </c>
      <c r="C39" s="26"/>
    </row>
    <row r="40" spans="1:3" s="99" customFormat="1">
      <c r="A40" s="11" t="s">
        <v>433</v>
      </c>
      <c r="B40" s="8" t="s">
        <v>186</v>
      </c>
      <c r="C40" s="105">
        <f>SUM(C30:C39)</f>
        <v>721</v>
      </c>
    </row>
    <row r="41" spans="1:3">
      <c r="A41" s="13" t="s">
        <v>612</v>
      </c>
      <c r="B41" s="5" t="s">
        <v>188</v>
      </c>
      <c r="C41" s="26"/>
    </row>
    <row r="42" spans="1:3">
      <c r="A42" s="13" t="s">
        <v>613</v>
      </c>
      <c r="B42" s="5" t="s">
        <v>188</v>
      </c>
      <c r="C42" s="26"/>
    </row>
    <row r="43" spans="1:3">
      <c r="A43" s="13" t="s">
        <v>614</v>
      </c>
      <c r="B43" s="5" t="s">
        <v>188</v>
      </c>
      <c r="C43" s="26"/>
    </row>
    <row r="44" spans="1:3">
      <c r="A44" s="5" t="s">
        <v>615</v>
      </c>
      <c r="B44" s="5" t="s">
        <v>188</v>
      </c>
      <c r="C44" s="26"/>
    </row>
    <row r="45" spans="1:3">
      <c r="A45" s="5" t="s">
        <v>616</v>
      </c>
      <c r="B45" s="5" t="s">
        <v>188</v>
      </c>
      <c r="C45" s="26"/>
    </row>
    <row r="46" spans="1:3">
      <c r="A46" s="5" t="s">
        <v>617</v>
      </c>
      <c r="B46" s="5" t="s">
        <v>188</v>
      </c>
      <c r="C46" s="26"/>
    </row>
    <row r="47" spans="1:3">
      <c r="A47" s="13" t="s">
        <v>618</v>
      </c>
      <c r="B47" s="5" t="s">
        <v>188</v>
      </c>
      <c r="C47" s="26"/>
    </row>
    <row r="48" spans="1:3">
      <c r="A48" s="13" t="s">
        <v>619</v>
      </c>
      <c r="B48" s="5" t="s">
        <v>188</v>
      </c>
      <c r="C48" s="26"/>
    </row>
    <row r="49" spans="1:3">
      <c r="A49" s="13" t="s">
        <v>620</v>
      </c>
      <c r="B49" s="5" t="s">
        <v>188</v>
      </c>
      <c r="C49" s="26"/>
    </row>
    <row r="50" spans="1:3">
      <c r="A50" s="13" t="s">
        <v>621</v>
      </c>
      <c r="B50" s="5" t="s">
        <v>188</v>
      </c>
      <c r="C50" s="26"/>
    </row>
    <row r="51" spans="1:3" s="99" customFormat="1" ht="25.5">
      <c r="A51" s="11" t="s">
        <v>434</v>
      </c>
      <c r="B51" s="8" t="s">
        <v>188</v>
      </c>
      <c r="C51" s="105"/>
    </row>
    <row r="52" spans="1:3">
      <c r="A52" s="13" t="s">
        <v>612</v>
      </c>
      <c r="B52" s="5" t="s">
        <v>194</v>
      </c>
      <c r="C52" s="26"/>
    </row>
    <row r="53" spans="1:3">
      <c r="A53" s="13" t="s">
        <v>613</v>
      </c>
      <c r="B53" s="5" t="s">
        <v>194</v>
      </c>
      <c r="C53" s="26">
        <v>105</v>
      </c>
    </row>
    <row r="54" spans="1:3">
      <c r="A54" s="13" t="s">
        <v>614</v>
      </c>
      <c r="B54" s="5" t="s">
        <v>194</v>
      </c>
      <c r="C54" s="26"/>
    </row>
    <row r="55" spans="1:3">
      <c r="A55" s="5" t="s">
        <v>615</v>
      </c>
      <c r="B55" s="5" t="s">
        <v>194</v>
      </c>
      <c r="C55" s="26"/>
    </row>
    <row r="56" spans="1:3">
      <c r="A56" s="5" t="s">
        <v>616</v>
      </c>
      <c r="B56" s="5" t="s">
        <v>194</v>
      </c>
      <c r="C56" s="26"/>
    </row>
    <row r="57" spans="1:3">
      <c r="A57" s="5" t="s">
        <v>617</v>
      </c>
      <c r="B57" s="5" t="s">
        <v>194</v>
      </c>
      <c r="C57" s="26"/>
    </row>
    <row r="58" spans="1:3">
      <c r="A58" s="13" t="s">
        <v>618</v>
      </c>
      <c r="B58" s="5" t="s">
        <v>194</v>
      </c>
      <c r="C58" s="26"/>
    </row>
    <row r="59" spans="1:3">
      <c r="A59" s="13" t="s">
        <v>622</v>
      </c>
      <c r="B59" s="5" t="s">
        <v>194</v>
      </c>
      <c r="C59" s="26"/>
    </row>
    <row r="60" spans="1:3">
      <c r="A60" s="13" t="s">
        <v>620</v>
      </c>
      <c r="B60" s="5" t="s">
        <v>194</v>
      </c>
      <c r="C60" s="26"/>
    </row>
    <row r="61" spans="1:3">
      <c r="A61" s="13" t="s">
        <v>621</v>
      </c>
      <c r="B61" s="5" t="s">
        <v>194</v>
      </c>
      <c r="C61" s="26"/>
    </row>
    <row r="62" spans="1:3" s="99" customFormat="1">
      <c r="A62" s="15" t="s">
        <v>435</v>
      </c>
      <c r="B62" s="8" t="s">
        <v>194</v>
      </c>
      <c r="C62" s="105">
        <f>SUM(C52:C61)</f>
        <v>105</v>
      </c>
    </row>
    <row r="63" spans="1:3">
      <c r="A63" s="13" t="s">
        <v>602</v>
      </c>
      <c r="B63" s="6" t="s">
        <v>221</v>
      </c>
      <c r="C63" s="26"/>
    </row>
    <row r="64" spans="1:3">
      <c r="A64" s="13" t="s">
        <v>603</v>
      </c>
      <c r="B64" s="6" t="s">
        <v>221</v>
      </c>
      <c r="C64" s="26"/>
    </row>
    <row r="65" spans="1:3">
      <c r="A65" s="13" t="s">
        <v>604</v>
      </c>
      <c r="B65" s="6" t="s">
        <v>221</v>
      </c>
      <c r="C65" s="26"/>
    </row>
    <row r="66" spans="1:3">
      <c r="A66" s="13" t="s">
        <v>605</v>
      </c>
      <c r="B66" s="6" t="s">
        <v>221</v>
      </c>
      <c r="C66" s="26"/>
    </row>
    <row r="67" spans="1:3">
      <c r="A67" s="13" t="s">
        <v>606</v>
      </c>
      <c r="B67" s="6" t="s">
        <v>221</v>
      </c>
      <c r="C67" s="26"/>
    </row>
    <row r="68" spans="1:3">
      <c r="A68" s="13" t="s">
        <v>607</v>
      </c>
      <c r="B68" s="6" t="s">
        <v>221</v>
      </c>
      <c r="C68" s="26"/>
    </row>
    <row r="69" spans="1:3">
      <c r="A69" s="13" t="s">
        <v>608</v>
      </c>
      <c r="B69" s="6" t="s">
        <v>221</v>
      </c>
      <c r="C69" s="26"/>
    </row>
    <row r="70" spans="1:3">
      <c r="A70" s="13" t="s">
        <v>609</v>
      </c>
      <c r="B70" s="6" t="s">
        <v>221</v>
      </c>
      <c r="C70" s="26"/>
    </row>
    <row r="71" spans="1:3">
      <c r="A71" s="13" t="s">
        <v>610</v>
      </c>
      <c r="B71" s="6" t="s">
        <v>221</v>
      </c>
      <c r="C71" s="26"/>
    </row>
    <row r="72" spans="1:3">
      <c r="A72" s="13" t="s">
        <v>611</v>
      </c>
      <c r="B72" s="6" t="s">
        <v>221</v>
      </c>
      <c r="C72" s="26"/>
    </row>
    <row r="73" spans="1:3" s="99" customFormat="1" ht="25.5">
      <c r="A73" s="11" t="s">
        <v>444</v>
      </c>
      <c r="B73" s="8" t="s">
        <v>221</v>
      </c>
      <c r="C73" s="105"/>
    </row>
    <row r="74" spans="1:3">
      <c r="A74" s="13" t="s">
        <v>602</v>
      </c>
      <c r="B74" s="6" t="s">
        <v>222</v>
      </c>
      <c r="C74" s="26"/>
    </row>
    <row r="75" spans="1:3">
      <c r="A75" s="13" t="s">
        <v>603</v>
      </c>
      <c r="B75" s="6" t="s">
        <v>222</v>
      </c>
      <c r="C75" s="26"/>
    </row>
    <row r="76" spans="1:3">
      <c r="A76" s="13" t="s">
        <v>604</v>
      </c>
      <c r="B76" s="6" t="s">
        <v>222</v>
      </c>
      <c r="C76" s="26"/>
    </row>
    <row r="77" spans="1:3">
      <c r="A77" s="13" t="s">
        <v>605</v>
      </c>
      <c r="B77" s="6" t="s">
        <v>222</v>
      </c>
      <c r="C77" s="26"/>
    </row>
    <row r="78" spans="1:3">
      <c r="A78" s="13" t="s">
        <v>606</v>
      </c>
      <c r="B78" s="6" t="s">
        <v>222</v>
      </c>
      <c r="C78" s="26"/>
    </row>
    <row r="79" spans="1:3">
      <c r="A79" s="13" t="s">
        <v>607</v>
      </c>
      <c r="B79" s="6" t="s">
        <v>222</v>
      </c>
      <c r="C79" s="26"/>
    </row>
    <row r="80" spans="1:3">
      <c r="A80" s="13" t="s">
        <v>608</v>
      </c>
      <c r="B80" s="6" t="s">
        <v>222</v>
      </c>
      <c r="C80" s="26"/>
    </row>
    <row r="81" spans="1:3">
      <c r="A81" s="13" t="s">
        <v>609</v>
      </c>
      <c r="B81" s="6" t="s">
        <v>222</v>
      </c>
      <c r="C81" s="26"/>
    </row>
    <row r="82" spans="1:3">
      <c r="A82" s="13" t="s">
        <v>610</v>
      </c>
      <c r="B82" s="6" t="s">
        <v>222</v>
      </c>
      <c r="C82" s="26"/>
    </row>
    <row r="83" spans="1:3">
      <c r="A83" s="13" t="s">
        <v>611</v>
      </c>
      <c r="B83" s="6" t="s">
        <v>222</v>
      </c>
      <c r="C83" s="26"/>
    </row>
    <row r="84" spans="1:3" s="99" customFormat="1" ht="25.5">
      <c r="A84" s="11" t="s">
        <v>443</v>
      </c>
      <c r="B84" s="8" t="s">
        <v>222</v>
      </c>
      <c r="C84" s="105"/>
    </row>
    <row r="85" spans="1:3">
      <c r="A85" s="13" t="s">
        <v>602</v>
      </c>
      <c r="B85" s="6" t="s">
        <v>223</v>
      </c>
      <c r="C85" s="26"/>
    </row>
    <row r="86" spans="1:3">
      <c r="A86" s="13" t="s">
        <v>603</v>
      </c>
      <c r="B86" s="6" t="s">
        <v>223</v>
      </c>
      <c r="C86" s="26"/>
    </row>
    <row r="87" spans="1:3">
      <c r="A87" s="13" t="s">
        <v>604</v>
      </c>
      <c r="B87" s="6" t="s">
        <v>223</v>
      </c>
      <c r="C87" s="26"/>
    </row>
    <row r="88" spans="1:3">
      <c r="A88" s="13" t="s">
        <v>605</v>
      </c>
      <c r="B88" s="6" t="s">
        <v>223</v>
      </c>
      <c r="C88" s="26"/>
    </row>
    <row r="89" spans="1:3">
      <c r="A89" s="13" t="s">
        <v>606</v>
      </c>
      <c r="B89" s="6" t="s">
        <v>223</v>
      </c>
      <c r="C89" s="26"/>
    </row>
    <row r="90" spans="1:3">
      <c r="A90" s="13" t="s">
        <v>607</v>
      </c>
      <c r="B90" s="6" t="s">
        <v>223</v>
      </c>
      <c r="C90" s="26"/>
    </row>
    <row r="91" spans="1:3">
      <c r="A91" s="13" t="s">
        <v>608</v>
      </c>
      <c r="B91" s="6" t="s">
        <v>223</v>
      </c>
      <c r="C91" s="26"/>
    </row>
    <row r="92" spans="1:3">
      <c r="A92" s="13" t="s">
        <v>609</v>
      </c>
      <c r="B92" s="6" t="s">
        <v>223</v>
      </c>
      <c r="C92" s="26"/>
    </row>
    <row r="93" spans="1:3">
      <c r="A93" s="13" t="s">
        <v>610</v>
      </c>
      <c r="B93" s="6" t="s">
        <v>223</v>
      </c>
      <c r="C93" s="26"/>
    </row>
    <row r="94" spans="1:3">
      <c r="A94" s="13" t="s">
        <v>611</v>
      </c>
      <c r="B94" s="6" t="s">
        <v>223</v>
      </c>
      <c r="C94" s="26"/>
    </row>
    <row r="95" spans="1:3" s="99" customFormat="1">
      <c r="A95" s="11" t="s">
        <v>442</v>
      </c>
      <c r="B95" s="8" t="s">
        <v>223</v>
      </c>
      <c r="C95" s="105"/>
    </row>
    <row r="96" spans="1:3">
      <c r="A96" s="13" t="s">
        <v>612</v>
      </c>
      <c r="B96" s="5" t="s">
        <v>225</v>
      </c>
      <c r="C96" s="26"/>
    </row>
    <row r="97" spans="1:3">
      <c r="A97" s="13" t="s">
        <v>613</v>
      </c>
      <c r="B97" s="6" t="s">
        <v>225</v>
      </c>
      <c r="C97" s="26"/>
    </row>
    <row r="98" spans="1:3">
      <c r="A98" s="13" t="s">
        <v>614</v>
      </c>
      <c r="B98" s="5" t="s">
        <v>225</v>
      </c>
      <c r="C98" s="26"/>
    </row>
    <row r="99" spans="1:3">
      <c r="A99" s="5" t="s">
        <v>615</v>
      </c>
      <c r="B99" s="6" t="s">
        <v>225</v>
      </c>
      <c r="C99" s="26"/>
    </row>
    <row r="100" spans="1:3">
      <c r="A100" s="5" t="s">
        <v>616</v>
      </c>
      <c r="B100" s="5" t="s">
        <v>225</v>
      </c>
      <c r="C100" s="26"/>
    </row>
    <row r="101" spans="1:3">
      <c r="A101" s="5" t="s">
        <v>617</v>
      </c>
      <c r="B101" s="6" t="s">
        <v>225</v>
      </c>
      <c r="C101" s="26"/>
    </row>
    <row r="102" spans="1:3">
      <c r="A102" s="13" t="s">
        <v>618</v>
      </c>
      <c r="B102" s="5" t="s">
        <v>225</v>
      </c>
      <c r="C102" s="26"/>
    </row>
    <row r="103" spans="1:3">
      <c r="A103" s="13" t="s">
        <v>622</v>
      </c>
      <c r="B103" s="6" t="s">
        <v>225</v>
      </c>
      <c r="C103" s="26"/>
    </row>
    <row r="104" spans="1:3">
      <c r="A104" s="13" t="s">
        <v>620</v>
      </c>
      <c r="B104" s="5" t="s">
        <v>225</v>
      </c>
      <c r="C104" s="26"/>
    </row>
    <row r="105" spans="1:3">
      <c r="A105" s="13" t="s">
        <v>621</v>
      </c>
      <c r="B105" s="6" t="s">
        <v>225</v>
      </c>
      <c r="C105" s="26"/>
    </row>
    <row r="106" spans="1:3" s="99" customFormat="1" ht="25.5">
      <c r="A106" s="11" t="s">
        <v>441</v>
      </c>
      <c r="B106" s="8" t="s">
        <v>225</v>
      </c>
      <c r="C106" s="105"/>
    </row>
    <row r="107" spans="1:3">
      <c r="A107" s="13" t="s">
        <v>612</v>
      </c>
      <c r="B107" s="5" t="s">
        <v>679</v>
      </c>
      <c r="C107" s="26"/>
    </row>
    <row r="108" spans="1:3">
      <c r="A108" s="13" t="s">
        <v>613</v>
      </c>
      <c r="B108" s="5" t="s">
        <v>679</v>
      </c>
      <c r="C108" s="26"/>
    </row>
    <row r="109" spans="1:3">
      <c r="A109" s="13" t="s">
        <v>614</v>
      </c>
      <c r="B109" s="5" t="s">
        <v>679</v>
      </c>
      <c r="C109" s="26"/>
    </row>
    <row r="110" spans="1:3">
      <c r="A110" s="5" t="s">
        <v>615</v>
      </c>
      <c r="B110" s="5" t="s">
        <v>679</v>
      </c>
      <c r="C110" s="26"/>
    </row>
    <row r="111" spans="1:3">
      <c r="A111" s="5" t="s">
        <v>616</v>
      </c>
      <c r="B111" s="5" t="s">
        <v>679</v>
      </c>
      <c r="C111" s="26"/>
    </row>
    <row r="112" spans="1:3">
      <c r="A112" s="5" t="s">
        <v>617</v>
      </c>
      <c r="B112" s="5" t="s">
        <v>679</v>
      </c>
      <c r="C112" s="26"/>
    </row>
    <row r="113" spans="1:3">
      <c r="A113" s="13" t="s">
        <v>618</v>
      </c>
      <c r="B113" s="5" t="s">
        <v>679</v>
      </c>
      <c r="C113" s="26"/>
    </row>
    <row r="114" spans="1:3">
      <c r="A114" s="13" t="s">
        <v>622</v>
      </c>
      <c r="B114" s="5" t="s">
        <v>679</v>
      </c>
      <c r="C114" s="26"/>
    </row>
    <row r="115" spans="1:3">
      <c r="A115" s="13" t="s">
        <v>620</v>
      </c>
      <c r="B115" s="5" t="s">
        <v>679</v>
      </c>
      <c r="C115" s="26"/>
    </row>
    <row r="116" spans="1:3">
      <c r="A116" s="13" t="s">
        <v>621</v>
      </c>
      <c r="B116" s="5" t="s">
        <v>679</v>
      </c>
      <c r="C116" s="26"/>
    </row>
    <row r="117" spans="1:3" s="99" customFormat="1">
      <c r="A117" s="15" t="s">
        <v>480</v>
      </c>
      <c r="B117" s="7" t="s">
        <v>679</v>
      </c>
      <c r="C117" s="105"/>
    </row>
  </sheetData>
  <mergeCells count="3">
    <mergeCell ref="A3:C3"/>
    <mergeCell ref="A4:C4"/>
    <mergeCell ref="A1:C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40"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C117"/>
  <sheetViews>
    <sheetView view="pageBreakPreview" zoomScale="60" zoomScaleNormal="100" workbookViewId="0">
      <selection activeCell="H11" sqref="H11"/>
    </sheetView>
  </sheetViews>
  <sheetFormatPr defaultRowHeight="15"/>
  <cols>
    <col min="1" max="1" width="82.5703125" customWidth="1"/>
    <col min="3" max="3" width="16.28515625" customWidth="1"/>
  </cols>
  <sheetData>
    <row r="1" spans="1:3">
      <c r="A1" s="155" t="s">
        <v>707</v>
      </c>
      <c r="B1" s="155"/>
      <c r="C1" s="155"/>
    </row>
    <row r="3" spans="1:3" ht="27" customHeight="1">
      <c r="A3" s="151" t="s">
        <v>682</v>
      </c>
      <c r="B3" s="152"/>
      <c r="C3" s="152"/>
    </row>
    <row r="4" spans="1:3" ht="25.5" customHeight="1">
      <c r="A4" s="161" t="s">
        <v>40</v>
      </c>
      <c r="B4" s="152"/>
      <c r="C4" s="152"/>
    </row>
    <row r="5" spans="1:3" ht="15.75" customHeight="1">
      <c r="A5" s="64"/>
      <c r="B5" s="65"/>
      <c r="C5" s="65"/>
    </row>
    <row r="6" spans="1:3" ht="21" customHeight="1">
      <c r="A6" s="4" t="s">
        <v>1</v>
      </c>
    </row>
    <row r="7" spans="1:3" ht="25.5">
      <c r="A7" s="42" t="s">
        <v>651</v>
      </c>
      <c r="B7" s="3" t="s">
        <v>94</v>
      </c>
      <c r="C7" s="80" t="s">
        <v>29</v>
      </c>
    </row>
    <row r="8" spans="1:3">
      <c r="A8" s="13" t="s">
        <v>623</v>
      </c>
      <c r="B8" s="6" t="s">
        <v>289</v>
      </c>
      <c r="C8" s="26"/>
    </row>
    <row r="9" spans="1:3">
      <c r="A9" s="13" t="s">
        <v>632</v>
      </c>
      <c r="B9" s="6" t="s">
        <v>289</v>
      </c>
      <c r="C9" s="26"/>
    </row>
    <row r="10" spans="1:3" ht="30">
      <c r="A10" s="13" t="s">
        <v>633</v>
      </c>
      <c r="B10" s="6" t="s">
        <v>289</v>
      </c>
      <c r="C10" s="26"/>
    </row>
    <row r="11" spans="1:3">
      <c r="A11" s="13" t="s">
        <v>631</v>
      </c>
      <c r="B11" s="6" t="s">
        <v>289</v>
      </c>
      <c r="C11" s="26"/>
    </row>
    <row r="12" spans="1:3">
      <c r="A12" s="13" t="s">
        <v>630</v>
      </c>
      <c r="B12" s="6" t="s">
        <v>289</v>
      </c>
      <c r="C12" s="26"/>
    </row>
    <row r="13" spans="1:3">
      <c r="A13" s="13" t="s">
        <v>629</v>
      </c>
      <c r="B13" s="6" t="s">
        <v>289</v>
      </c>
      <c r="C13" s="26"/>
    </row>
    <row r="14" spans="1:3">
      <c r="A14" s="13" t="s">
        <v>624</v>
      </c>
      <c r="B14" s="6" t="s">
        <v>289</v>
      </c>
      <c r="C14" s="26"/>
    </row>
    <row r="15" spans="1:3">
      <c r="A15" s="13" t="s">
        <v>625</v>
      </c>
      <c r="B15" s="6" t="s">
        <v>289</v>
      </c>
      <c r="C15" s="26"/>
    </row>
    <row r="16" spans="1:3">
      <c r="A16" s="13" t="s">
        <v>626</v>
      </c>
      <c r="B16" s="6" t="s">
        <v>289</v>
      </c>
      <c r="C16" s="26"/>
    </row>
    <row r="17" spans="1:3">
      <c r="A17" s="13" t="s">
        <v>627</v>
      </c>
      <c r="B17" s="6" t="s">
        <v>289</v>
      </c>
      <c r="C17" s="26"/>
    </row>
    <row r="18" spans="1:3" s="99" customFormat="1" ht="25.5">
      <c r="A18" s="7" t="s">
        <v>489</v>
      </c>
      <c r="B18" s="8" t="s">
        <v>289</v>
      </c>
      <c r="C18" s="105"/>
    </row>
    <row r="19" spans="1:3">
      <c r="A19" s="13" t="s">
        <v>623</v>
      </c>
      <c r="B19" s="6" t="s">
        <v>290</v>
      </c>
      <c r="C19" s="26"/>
    </row>
    <row r="20" spans="1:3">
      <c r="A20" s="13" t="s">
        <v>632</v>
      </c>
      <c r="B20" s="6" t="s">
        <v>290</v>
      </c>
      <c r="C20" s="26"/>
    </row>
    <row r="21" spans="1:3" ht="30">
      <c r="A21" s="13" t="s">
        <v>633</v>
      </c>
      <c r="B21" s="6" t="s">
        <v>290</v>
      </c>
      <c r="C21" s="26"/>
    </row>
    <row r="22" spans="1:3">
      <c r="A22" s="13" t="s">
        <v>631</v>
      </c>
      <c r="B22" s="6" t="s">
        <v>290</v>
      </c>
      <c r="C22" s="26"/>
    </row>
    <row r="23" spans="1:3">
      <c r="A23" s="13" t="s">
        <v>630</v>
      </c>
      <c r="B23" s="6" t="s">
        <v>290</v>
      </c>
      <c r="C23" s="26"/>
    </row>
    <row r="24" spans="1:3">
      <c r="A24" s="13" t="s">
        <v>629</v>
      </c>
      <c r="B24" s="6" t="s">
        <v>290</v>
      </c>
      <c r="C24" s="26"/>
    </row>
    <row r="25" spans="1:3">
      <c r="A25" s="13" t="s">
        <v>624</v>
      </c>
      <c r="B25" s="6" t="s">
        <v>290</v>
      </c>
      <c r="C25" s="26"/>
    </row>
    <row r="26" spans="1:3">
      <c r="A26" s="13" t="s">
        <v>625</v>
      </c>
      <c r="B26" s="6" t="s">
        <v>290</v>
      </c>
      <c r="C26" s="26"/>
    </row>
    <row r="27" spans="1:3">
      <c r="A27" s="13" t="s">
        <v>626</v>
      </c>
      <c r="B27" s="6" t="s">
        <v>290</v>
      </c>
      <c r="C27" s="26"/>
    </row>
    <row r="28" spans="1:3">
      <c r="A28" s="13" t="s">
        <v>627</v>
      </c>
      <c r="B28" s="6" t="s">
        <v>290</v>
      </c>
      <c r="C28" s="26"/>
    </row>
    <row r="29" spans="1:3" s="99" customFormat="1" ht="25.5">
      <c r="A29" s="7" t="s">
        <v>546</v>
      </c>
      <c r="B29" s="8" t="s">
        <v>290</v>
      </c>
      <c r="C29" s="105"/>
    </row>
    <row r="30" spans="1:3">
      <c r="A30" s="13" t="s">
        <v>623</v>
      </c>
      <c r="B30" s="6" t="s">
        <v>291</v>
      </c>
      <c r="C30" s="26">
        <v>168</v>
      </c>
    </row>
    <row r="31" spans="1:3">
      <c r="A31" s="13" t="s">
        <v>632</v>
      </c>
      <c r="B31" s="6" t="s">
        <v>291</v>
      </c>
      <c r="C31" s="26"/>
    </row>
    <row r="32" spans="1:3" ht="30">
      <c r="A32" s="13" t="s">
        <v>633</v>
      </c>
      <c r="B32" s="6" t="s">
        <v>291</v>
      </c>
      <c r="C32" s="26"/>
    </row>
    <row r="33" spans="1:3">
      <c r="A33" s="13" t="s">
        <v>631</v>
      </c>
      <c r="B33" s="6" t="s">
        <v>291</v>
      </c>
      <c r="C33" s="26"/>
    </row>
    <row r="34" spans="1:3">
      <c r="A34" s="13" t="s">
        <v>630</v>
      </c>
      <c r="B34" s="6" t="s">
        <v>291</v>
      </c>
      <c r="C34" s="26"/>
    </row>
    <row r="35" spans="1:3">
      <c r="A35" s="13" t="s">
        <v>629</v>
      </c>
      <c r="B35" s="6" t="s">
        <v>291</v>
      </c>
      <c r="C35" s="26"/>
    </row>
    <row r="36" spans="1:3">
      <c r="A36" s="13" t="s">
        <v>624</v>
      </c>
      <c r="B36" s="6" t="s">
        <v>291</v>
      </c>
      <c r="C36" s="127"/>
    </row>
    <row r="37" spans="1:3">
      <c r="A37" s="13" t="s">
        <v>625</v>
      </c>
      <c r="B37" s="6" t="s">
        <v>291</v>
      </c>
      <c r="C37" s="127"/>
    </row>
    <row r="38" spans="1:3">
      <c r="A38" s="13" t="s">
        <v>626</v>
      </c>
      <c r="B38" s="6" t="s">
        <v>291</v>
      </c>
      <c r="C38" s="127"/>
    </row>
    <row r="39" spans="1:3">
      <c r="A39" s="13" t="s">
        <v>627</v>
      </c>
      <c r="B39" s="6" t="s">
        <v>291</v>
      </c>
      <c r="C39" s="127"/>
    </row>
    <row r="40" spans="1:3" s="99" customFormat="1">
      <c r="A40" s="7" t="s">
        <v>545</v>
      </c>
      <c r="B40" s="8" t="s">
        <v>291</v>
      </c>
      <c r="C40" s="129">
        <f>SUM(C30:C39)</f>
        <v>168</v>
      </c>
    </row>
    <row r="41" spans="1:3">
      <c r="A41" s="13" t="s">
        <v>623</v>
      </c>
      <c r="B41" s="6" t="s">
        <v>297</v>
      </c>
      <c r="C41" s="26"/>
    </row>
    <row r="42" spans="1:3">
      <c r="A42" s="13" t="s">
        <v>632</v>
      </c>
      <c r="B42" s="6" t="s">
        <v>297</v>
      </c>
      <c r="C42" s="26"/>
    </row>
    <row r="43" spans="1:3" ht="30">
      <c r="A43" s="13" t="s">
        <v>633</v>
      </c>
      <c r="B43" s="6" t="s">
        <v>297</v>
      </c>
      <c r="C43" s="26"/>
    </row>
    <row r="44" spans="1:3">
      <c r="A44" s="13" t="s">
        <v>631</v>
      </c>
      <c r="B44" s="6" t="s">
        <v>297</v>
      </c>
      <c r="C44" s="26"/>
    </row>
    <row r="45" spans="1:3">
      <c r="A45" s="13" t="s">
        <v>630</v>
      </c>
      <c r="B45" s="6" t="s">
        <v>297</v>
      </c>
      <c r="C45" s="26"/>
    </row>
    <row r="46" spans="1:3">
      <c r="A46" s="13" t="s">
        <v>629</v>
      </c>
      <c r="B46" s="6" t="s">
        <v>297</v>
      </c>
      <c r="C46" s="26"/>
    </row>
    <row r="47" spans="1:3">
      <c r="A47" s="13" t="s">
        <v>624</v>
      </c>
      <c r="B47" s="6" t="s">
        <v>297</v>
      </c>
      <c r="C47" s="26"/>
    </row>
    <row r="48" spans="1:3">
      <c r="A48" s="13" t="s">
        <v>625</v>
      </c>
      <c r="B48" s="6" t="s">
        <v>297</v>
      </c>
      <c r="C48" s="26"/>
    </row>
    <row r="49" spans="1:3">
      <c r="A49" s="13" t="s">
        <v>626</v>
      </c>
      <c r="B49" s="6" t="s">
        <v>297</v>
      </c>
      <c r="C49" s="26"/>
    </row>
    <row r="50" spans="1:3">
      <c r="A50" s="13" t="s">
        <v>627</v>
      </c>
      <c r="B50" s="6" t="s">
        <v>297</v>
      </c>
      <c r="C50" s="26"/>
    </row>
    <row r="51" spans="1:3" s="99" customFormat="1" ht="25.5">
      <c r="A51" s="7" t="s">
        <v>544</v>
      </c>
      <c r="B51" s="8" t="s">
        <v>297</v>
      </c>
      <c r="C51" s="105"/>
    </row>
    <row r="52" spans="1:3">
      <c r="A52" s="13" t="s">
        <v>628</v>
      </c>
      <c r="B52" s="6" t="s">
        <v>298</v>
      </c>
      <c r="C52" s="26"/>
    </row>
    <row r="53" spans="1:3">
      <c r="A53" s="13" t="s">
        <v>632</v>
      </c>
      <c r="B53" s="6" t="s">
        <v>298</v>
      </c>
      <c r="C53" s="26"/>
    </row>
    <row r="54" spans="1:3" ht="30">
      <c r="A54" s="13" t="s">
        <v>633</v>
      </c>
      <c r="B54" s="6" t="s">
        <v>298</v>
      </c>
      <c r="C54" s="26"/>
    </row>
    <row r="55" spans="1:3">
      <c r="A55" s="13" t="s">
        <v>631</v>
      </c>
      <c r="B55" s="6" t="s">
        <v>298</v>
      </c>
      <c r="C55" s="26"/>
    </row>
    <row r="56" spans="1:3">
      <c r="A56" s="13" t="s">
        <v>630</v>
      </c>
      <c r="B56" s="6" t="s">
        <v>298</v>
      </c>
      <c r="C56" s="26"/>
    </row>
    <row r="57" spans="1:3">
      <c r="A57" s="13" t="s">
        <v>629</v>
      </c>
      <c r="B57" s="6" t="s">
        <v>298</v>
      </c>
      <c r="C57" s="26"/>
    </row>
    <row r="58" spans="1:3">
      <c r="A58" s="13" t="s">
        <v>624</v>
      </c>
      <c r="B58" s="6" t="s">
        <v>298</v>
      </c>
      <c r="C58" s="26"/>
    </row>
    <row r="59" spans="1:3">
      <c r="A59" s="13" t="s">
        <v>625</v>
      </c>
      <c r="B59" s="6" t="s">
        <v>298</v>
      </c>
      <c r="C59" s="26"/>
    </row>
    <row r="60" spans="1:3">
      <c r="A60" s="13" t="s">
        <v>626</v>
      </c>
      <c r="B60" s="6" t="s">
        <v>298</v>
      </c>
      <c r="C60" s="26"/>
    </row>
    <row r="61" spans="1:3">
      <c r="A61" s="13" t="s">
        <v>627</v>
      </c>
      <c r="B61" s="6" t="s">
        <v>298</v>
      </c>
      <c r="C61" s="26"/>
    </row>
    <row r="62" spans="1:3" s="99" customFormat="1" ht="25.5">
      <c r="A62" s="7" t="s">
        <v>547</v>
      </c>
      <c r="B62" s="8" t="s">
        <v>298</v>
      </c>
      <c r="C62" s="105"/>
    </row>
    <row r="63" spans="1:3">
      <c r="A63" s="13" t="s">
        <v>623</v>
      </c>
      <c r="B63" s="6" t="s">
        <v>299</v>
      </c>
      <c r="C63" s="26"/>
    </row>
    <row r="64" spans="1:3">
      <c r="A64" s="13" t="s">
        <v>632</v>
      </c>
      <c r="B64" s="6" t="s">
        <v>299</v>
      </c>
      <c r="C64" s="26"/>
    </row>
    <row r="65" spans="1:3" ht="30">
      <c r="A65" s="13" t="s">
        <v>633</v>
      </c>
      <c r="B65" s="6" t="s">
        <v>299</v>
      </c>
      <c r="C65" s="128"/>
    </row>
    <row r="66" spans="1:3">
      <c r="A66" s="13" t="s">
        <v>631</v>
      </c>
      <c r="B66" s="6" t="s">
        <v>299</v>
      </c>
      <c r="C66" s="128"/>
    </row>
    <row r="67" spans="1:3">
      <c r="A67" s="13" t="s">
        <v>630</v>
      </c>
      <c r="B67" s="6" t="s">
        <v>299</v>
      </c>
      <c r="C67" s="128"/>
    </row>
    <row r="68" spans="1:3">
      <c r="A68" s="13" t="s">
        <v>629</v>
      </c>
      <c r="B68" s="6" t="s">
        <v>299</v>
      </c>
      <c r="C68" s="128"/>
    </row>
    <row r="69" spans="1:3">
      <c r="A69" s="13" t="s">
        <v>624</v>
      </c>
      <c r="B69" s="6" t="s">
        <v>299</v>
      </c>
      <c r="C69" s="128"/>
    </row>
    <row r="70" spans="1:3">
      <c r="A70" s="13" t="s">
        <v>625</v>
      </c>
      <c r="B70" s="6" t="s">
        <v>299</v>
      </c>
      <c r="C70" s="128"/>
    </row>
    <row r="71" spans="1:3">
      <c r="A71" s="13" t="s">
        <v>626</v>
      </c>
      <c r="B71" s="6" t="s">
        <v>299</v>
      </c>
      <c r="C71" s="128"/>
    </row>
    <row r="72" spans="1:3">
      <c r="A72" s="13" t="s">
        <v>627</v>
      </c>
      <c r="B72" s="6" t="s">
        <v>299</v>
      </c>
      <c r="C72" s="128"/>
    </row>
    <row r="73" spans="1:3" s="99" customFormat="1">
      <c r="A73" s="7" t="s">
        <v>494</v>
      </c>
      <c r="B73" s="8" t="s">
        <v>299</v>
      </c>
      <c r="C73" s="129"/>
    </row>
    <row r="74" spans="1:3">
      <c r="A74" s="13" t="s">
        <v>634</v>
      </c>
      <c r="B74" s="5" t="s">
        <v>349</v>
      </c>
      <c r="C74" s="26"/>
    </row>
    <row r="75" spans="1:3">
      <c r="A75" s="13" t="s">
        <v>635</v>
      </c>
      <c r="B75" s="5" t="s">
        <v>349</v>
      </c>
      <c r="C75" s="26"/>
    </row>
    <row r="76" spans="1:3">
      <c r="A76" s="13" t="s">
        <v>643</v>
      </c>
      <c r="B76" s="5" t="s">
        <v>349</v>
      </c>
      <c r="C76" s="26"/>
    </row>
    <row r="77" spans="1:3">
      <c r="A77" s="5" t="s">
        <v>642</v>
      </c>
      <c r="B77" s="5" t="s">
        <v>349</v>
      </c>
      <c r="C77" s="26"/>
    </row>
    <row r="78" spans="1:3">
      <c r="A78" s="5" t="s">
        <v>641</v>
      </c>
      <c r="B78" s="5" t="s">
        <v>349</v>
      </c>
      <c r="C78" s="26"/>
    </row>
    <row r="79" spans="1:3">
      <c r="A79" s="5" t="s">
        <v>640</v>
      </c>
      <c r="B79" s="5" t="s">
        <v>349</v>
      </c>
      <c r="C79" s="26"/>
    </row>
    <row r="80" spans="1:3">
      <c r="A80" s="13" t="s">
        <v>639</v>
      </c>
      <c r="B80" s="5" t="s">
        <v>349</v>
      </c>
      <c r="C80" s="26"/>
    </row>
    <row r="81" spans="1:3">
      <c r="A81" s="13" t="s">
        <v>644</v>
      </c>
      <c r="B81" s="5" t="s">
        <v>349</v>
      </c>
      <c r="C81" s="26"/>
    </row>
    <row r="82" spans="1:3">
      <c r="A82" s="13" t="s">
        <v>636</v>
      </c>
      <c r="B82" s="5" t="s">
        <v>349</v>
      </c>
      <c r="C82" s="26"/>
    </row>
    <row r="83" spans="1:3">
      <c r="A83" s="13" t="s">
        <v>637</v>
      </c>
      <c r="B83" s="5" t="s">
        <v>349</v>
      </c>
      <c r="C83" s="26"/>
    </row>
    <row r="84" spans="1:3" s="99" customFormat="1" ht="25.5">
      <c r="A84" s="7" t="s">
        <v>562</v>
      </c>
      <c r="B84" s="8" t="s">
        <v>349</v>
      </c>
      <c r="C84" s="105"/>
    </row>
    <row r="85" spans="1:3">
      <c r="A85" s="13" t="s">
        <v>634</v>
      </c>
      <c r="B85" s="5" t="s">
        <v>350</v>
      </c>
      <c r="C85" s="26"/>
    </row>
    <row r="86" spans="1:3">
      <c r="A86" s="13" t="s">
        <v>635</v>
      </c>
      <c r="B86" s="5" t="s">
        <v>350</v>
      </c>
      <c r="C86" s="26"/>
    </row>
    <row r="87" spans="1:3">
      <c r="A87" s="13" t="s">
        <v>643</v>
      </c>
      <c r="B87" s="5" t="s">
        <v>350</v>
      </c>
      <c r="C87" s="26"/>
    </row>
    <row r="88" spans="1:3">
      <c r="A88" s="5" t="s">
        <v>642</v>
      </c>
      <c r="B88" s="5" t="s">
        <v>350</v>
      </c>
      <c r="C88" s="26"/>
    </row>
    <row r="89" spans="1:3">
      <c r="A89" s="5" t="s">
        <v>641</v>
      </c>
      <c r="B89" s="5" t="s">
        <v>350</v>
      </c>
      <c r="C89" s="26"/>
    </row>
    <row r="90" spans="1:3">
      <c r="A90" s="5" t="s">
        <v>671</v>
      </c>
      <c r="B90" s="5" t="s">
        <v>350</v>
      </c>
      <c r="C90" s="128"/>
    </row>
    <row r="91" spans="1:3">
      <c r="A91" s="13" t="s">
        <v>639</v>
      </c>
      <c r="B91" s="5" t="s">
        <v>350</v>
      </c>
      <c r="C91" s="128"/>
    </row>
    <row r="92" spans="1:3">
      <c r="A92" s="13" t="s">
        <v>638</v>
      </c>
      <c r="B92" s="5" t="s">
        <v>350</v>
      </c>
      <c r="C92" s="128"/>
    </row>
    <row r="93" spans="1:3">
      <c r="A93" s="13" t="s">
        <v>636</v>
      </c>
      <c r="B93" s="5" t="s">
        <v>350</v>
      </c>
      <c r="C93" s="128"/>
    </row>
    <row r="94" spans="1:3">
      <c r="A94" s="13" t="s">
        <v>637</v>
      </c>
      <c r="B94" s="5" t="s">
        <v>350</v>
      </c>
      <c r="C94" s="128"/>
    </row>
    <row r="95" spans="1:3" s="99" customFormat="1">
      <c r="A95" s="15" t="s">
        <v>563</v>
      </c>
      <c r="B95" s="8" t="s">
        <v>350</v>
      </c>
      <c r="C95" s="129"/>
    </row>
    <row r="96" spans="1:3">
      <c r="A96" s="13" t="s">
        <v>634</v>
      </c>
      <c r="B96" s="5" t="s">
        <v>354</v>
      </c>
      <c r="C96" s="128"/>
    </row>
    <row r="97" spans="1:3">
      <c r="A97" s="13" t="s">
        <v>635</v>
      </c>
      <c r="B97" s="5" t="s">
        <v>354</v>
      </c>
      <c r="C97" s="128"/>
    </row>
    <row r="98" spans="1:3">
      <c r="A98" s="13" t="s">
        <v>643</v>
      </c>
      <c r="B98" s="5" t="s">
        <v>354</v>
      </c>
      <c r="C98" s="26"/>
    </row>
    <row r="99" spans="1:3">
      <c r="A99" s="5" t="s">
        <v>642</v>
      </c>
      <c r="B99" s="5" t="s">
        <v>354</v>
      </c>
      <c r="C99" s="26"/>
    </row>
    <row r="100" spans="1:3">
      <c r="A100" s="5" t="s">
        <v>641</v>
      </c>
      <c r="B100" s="5" t="s">
        <v>354</v>
      </c>
      <c r="C100" s="26"/>
    </row>
    <row r="101" spans="1:3">
      <c r="A101" s="5" t="s">
        <v>640</v>
      </c>
      <c r="B101" s="5" t="s">
        <v>354</v>
      </c>
      <c r="C101" s="26"/>
    </row>
    <row r="102" spans="1:3">
      <c r="A102" s="13" t="s">
        <v>639</v>
      </c>
      <c r="B102" s="5" t="s">
        <v>354</v>
      </c>
      <c r="C102" s="26"/>
    </row>
    <row r="103" spans="1:3">
      <c r="A103" s="13" t="s">
        <v>644</v>
      </c>
      <c r="B103" s="5" t="s">
        <v>354</v>
      </c>
      <c r="C103" s="26"/>
    </row>
    <row r="104" spans="1:3">
      <c r="A104" s="13" t="s">
        <v>636</v>
      </c>
      <c r="B104" s="5" t="s">
        <v>354</v>
      </c>
      <c r="C104" s="26"/>
    </row>
    <row r="105" spans="1:3">
      <c r="A105" s="13" t="s">
        <v>637</v>
      </c>
      <c r="B105" s="5" t="s">
        <v>354</v>
      </c>
      <c r="C105" s="26"/>
    </row>
    <row r="106" spans="1:3" s="99" customFormat="1" ht="25.5">
      <c r="A106" s="7" t="s">
        <v>564</v>
      </c>
      <c r="B106" s="8" t="s">
        <v>354</v>
      </c>
      <c r="C106" s="105"/>
    </row>
    <row r="107" spans="1:3">
      <c r="A107" s="13" t="s">
        <v>634</v>
      </c>
      <c r="B107" s="5" t="s">
        <v>355</v>
      </c>
      <c r="C107" s="26"/>
    </row>
    <row r="108" spans="1:3">
      <c r="A108" s="13" t="s">
        <v>635</v>
      </c>
      <c r="B108" s="5" t="s">
        <v>355</v>
      </c>
      <c r="C108" s="26"/>
    </row>
    <row r="109" spans="1:3">
      <c r="A109" s="13" t="s">
        <v>643</v>
      </c>
      <c r="B109" s="5" t="s">
        <v>355</v>
      </c>
      <c r="C109" s="26"/>
    </row>
    <row r="110" spans="1:3">
      <c r="A110" s="5" t="s">
        <v>642</v>
      </c>
      <c r="B110" s="5" t="s">
        <v>355</v>
      </c>
      <c r="C110" s="26"/>
    </row>
    <row r="111" spans="1:3">
      <c r="A111" s="5" t="s">
        <v>641</v>
      </c>
      <c r="B111" s="5" t="s">
        <v>355</v>
      </c>
      <c r="C111" s="26"/>
    </row>
    <row r="112" spans="1:3">
      <c r="A112" s="5" t="s">
        <v>640</v>
      </c>
      <c r="B112" s="5" t="s">
        <v>355</v>
      </c>
      <c r="C112" s="26"/>
    </row>
    <row r="113" spans="1:3">
      <c r="A113" s="13" t="s">
        <v>639</v>
      </c>
      <c r="B113" s="5" t="s">
        <v>355</v>
      </c>
      <c r="C113" s="26"/>
    </row>
    <row r="114" spans="1:3">
      <c r="A114" s="13" t="s">
        <v>638</v>
      </c>
      <c r="B114" s="5" t="s">
        <v>355</v>
      </c>
      <c r="C114" s="26"/>
    </row>
    <row r="115" spans="1:3">
      <c r="A115" s="13" t="s">
        <v>636</v>
      </c>
      <c r="B115" s="5" t="s">
        <v>355</v>
      </c>
      <c r="C115" s="26"/>
    </row>
    <row r="116" spans="1:3">
      <c r="A116" s="13" t="s">
        <v>637</v>
      </c>
      <c r="B116" s="5" t="s">
        <v>355</v>
      </c>
      <c r="C116" s="26"/>
    </row>
    <row r="117" spans="1:3" s="99" customFormat="1">
      <c r="A117" s="15" t="s">
        <v>565</v>
      </c>
      <c r="B117" s="8" t="s">
        <v>355</v>
      </c>
      <c r="C117" s="105"/>
    </row>
  </sheetData>
  <mergeCells count="3">
    <mergeCell ref="A3:C3"/>
    <mergeCell ref="A4:C4"/>
    <mergeCell ref="A1:C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35" orientation="portrait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40"/>
  <sheetViews>
    <sheetView view="pageBreakPreview" zoomScale="60" zoomScaleNormal="100" workbookViewId="0">
      <selection activeCell="H11" sqref="H11"/>
    </sheetView>
  </sheetViews>
  <sheetFormatPr defaultRowHeight="15"/>
  <cols>
    <col min="1" max="1" width="100" customWidth="1"/>
    <col min="3" max="3" width="17" customWidth="1"/>
  </cols>
  <sheetData>
    <row r="1" spans="1:3">
      <c r="A1" s="155" t="s">
        <v>708</v>
      </c>
      <c r="B1" s="155"/>
      <c r="C1" s="155"/>
    </row>
    <row r="3" spans="1:3" ht="28.5" customHeight="1">
      <c r="A3" s="151" t="s">
        <v>682</v>
      </c>
      <c r="B3" s="157"/>
      <c r="C3" s="157"/>
    </row>
    <row r="4" spans="1:3" ht="26.25" customHeight="1">
      <c r="A4" s="161" t="s">
        <v>42</v>
      </c>
      <c r="B4" s="161"/>
      <c r="C4" s="161"/>
    </row>
    <row r="5" spans="1:3" ht="18.75" customHeight="1">
      <c r="A5" s="81"/>
      <c r="B5" s="85"/>
      <c r="C5" s="85"/>
    </row>
    <row r="6" spans="1:3" ht="23.25" customHeight="1">
      <c r="A6" s="4" t="s">
        <v>1</v>
      </c>
    </row>
    <row r="7" spans="1:3" ht="25.5">
      <c r="A7" s="42" t="s">
        <v>651</v>
      </c>
      <c r="B7" s="3" t="s">
        <v>94</v>
      </c>
      <c r="C7" s="80" t="s">
        <v>29</v>
      </c>
    </row>
    <row r="8" spans="1:3">
      <c r="A8" s="12" t="s">
        <v>403</v>
      </c>
      <c r="B8" s="6" t="s">
        <v>173</v>
      </c>
      <c r="C8" s="26"/>
    </row>
    <row r="9" spans="1:3">
      <c r="A9" s="12" t="s">
        <v>404</v>
      </c>
      <c r="B9" s="6" t="s">
        <v>173</v>
      </c>
      <c r="C9" s="26"/>
    </row>
    <row r="10" spans="1:3">
      <c r="A10" s="12" t="s">
        <v>405</v>
      </c>
      <c r="B10" s="6" t="s">
        <v>173</v>
      </c>
      <c r="C10" s="26"/>
    </row>
    <row r="11" spans="1:3">
      <c r="A11" s="12" t="s">
        <v>406</v>
      </c>
      <c r="B11" s="6" t="s">
        <v>173</v>
      </c>
      <c r="C11" s="26"/>
    </row>
    <row r="12" spans="1:3">
      <c r="A12" s="13" t="s">
        <v>407</v>
      </c>
      <c r="B12" s="6" t="s">
        <v>173</v>
      </c>
      <c r="C12" s="26"/>
    </row>
    <row r="13" spans="1:3">
      <c r="A13" s="13" t="s">
        <v>408</v>
      </c>
      <c r="B13" s="6" t="s">
        <v>173</v>
      </c>
      <c r="C13" s="26"/>
    </row>
    <row r="14" spans="1:3" s="99" customFormat="1">
      <c r="A14" s="15" t="s">
        <v>36</v>
      </c>
      <c r="B14" s="14" t="s">
        <v>173</v>
      </c>
      <c r="C14" s="105"/>
    </row>
    <row r="15" spans="1:3">
      <c r="A15" s="12" t="s">
        <v>409</v>
      </c>
      <c r="B15" s="6" t="s">
        <v>174</v>
      </c>
      <c r="C15" s="26"/>
    </row>
    <row r="16" spans="1:3" s="99" customFormat="1">
      <c r="A16" s="16" t="s">
        <v>35</v>
      </c>
      <c r="B16" s="14" t="s">
        <v>174</v>
      </c>
      <c r="C16" s="105"/>
    </row>
    <row r="17" spans="1:3">
      <c r="A17" s="12" t="s">
        <v>410</v>
      </c>
      <c r="B17" s="6" t="s">
        <v>175</v>
      </c>
      <c r="C17" s="26"/>
    </row>
    <row r="18" spans="1:3">
      <c r="A18" s="12" t="s">
        <v>411</v>
      </c>
      <c r="B18" s="6" t="s">
        <v>175</v>
      </c>
      <c r="C18" s="26"/>
    </row>
    <row r="19" spans="1:3">
      <c r="A19" s="13" t="s">
        <v>412</v>
      </c>
      <c r="B19" s="6" t="s">
        <v>175</v>
      </c>
      <c r="C19" s="26"/>
    </row>
    <row r="20" spans="1:3">
      <c r="A20" s="13" t="s">
        <v>413</v>
      </c>
      <c r="B20" s="6" t="s">
        <v>175</v>
      </c>
      <c r="C20" s="26"/>
    </row>
    <row r="21" spans="1:3">
      <c r="A21" s="13" t="s">
        <v>414</v>
      </c>
      <c r="B21" s="6" t="s">
        <v>175</v>
      </c>
      <c r="C21" s="26"/>
    </row>
    <row r="22" spans="1:3" ht="30">
      <c r="A22" s="17" t="s">
        <v>415</v>
      </c>
      <c r="B22" s="6" t="s">
        <v>175</v>
      </c>
      <c r="C22" s="26"/>
    </row>
    <row r="23" spans="1:3" s="99" customFormat="1">
      <c r="A23" s="11" t="s">
        <v>34</v>
      </c>
      <c r="B23" s="14" t="s">
        <v>175</v>
      </c>
      <c r="C23" s="105"/>
    </row>
    <row r="24" spans="1:3">
      <c r="A24" s="12" t="s">
        <v>416</v>
      </c>
      <c r="B24" s="6" t="s">
        <v>176</v>
      </c>
      <c r="C24" s="26"/>
    </row>
    <row r="25" spans="1:3">
      <c r="A25" s="12" t="s">
        <v>417</v>
      </c>
      <c r="B25" s="6" t="s">
        <v>176</v>
      </c>
      <c r="C25" s="26">
        <v>380</v>
      </c>
    </row>
    <row r="26" spans="1:3" s="99" customFormat="1">
      <c r="A26" s="11" t="s">
        <v>33</v>
      </c>
      <c r="B26" s="8" t="s">
        <v>176</v>
      </c>
      <c r="C26" s="105">
        <f>SUM(C24:C25)</f>
        <v>380</v>
      </c>
    </row>
    <row r="27" spans="1:3">
      <c r="A27" s="12" t="s">
        <v>418</v>
      </c>
      <c r="B27" s="6" t="s">
        <v>177</v>
      </c>
      <c r="C27" s="26"/>
    </row>
    <row r="28" spans="1:3">
      <c r="A28" s="12" t="s">
        <v>419</v>
      </c>
      <c r="B28" s="6" t="s">
        <v>177</v>
      </c>
      <c r="C28" s="26"/>
    </row>
    <row r="29" spans="1:3">
      <c r="A29" s="13" t="s">
        <v>420</v>
      </c>
      <c r="B29" s="6" t="s">
        <v>177</v>
      </c>
      <c r="C29" s="26"/>
    </row>
    <row r="30" spans="1:3">
      <c r="A30" s="13" t="s">
        <v>421</v>
      </c>
      <c r="B30" s="6" t="s">
        <v>177</v>
      </c>
      <c r="C30" s="26"/>
    </row>
    <row r="31" spans="1:3">
      <c r="A31" s="13" t="s">
        <v>422</v>
      </c>
      <c r="B31" s="6" t="s">
        <v>177</v>
      </c>
      <c r="C31" s="127"/>
    </row>
    <row r="32" spans="1:3">
      <c r="A32" s="13" t="s">
        <v>423</v>
      </c>
      <c r="B32" s="6" t="s">
        <v>177</v>
      </c>
      <c r="C32" s="26"/>
    </row>
    <row r="33" spans="1:3">
      <c r="A33" s="13" t="s">
        <v>672</v>
      </c>
      <c r="B33" s="6" t="s">
        <v>177</v>
      </c>
      <c r="C33" s="26">
        <v>4933</v>
      </c>
    </row>
    <row r="34" spans="1:3">
      <c r="A34" s="13" t="s">
        <v>424</v>
      </c>
      <c r="B34" s="6" t="s">
        <v>177</v>
      </c>
      <c r="C34" s="26"/>
    </row>
    <row r="35" spans="1:3">
      <c r="A35" s="13" t="s">
        <v>425</v>
      </c>
      <c r="B35" s="6" t="s">
        <v>177</v>
      </c>
      <c r="C35" s="26"/>
    </row>
    <row r="36" spans="1:3">
      <c r="A36" s="13" t="s">
        <v>426</v>
      </c>
      <c r="B36" s="6" t="s">
        <v>177</v>
      </c>
      <c r="C36" s="26"/>
    </row>
    <row r="37" spans="1:3" ht="30">
      <c r="A37" s="13" t="s">
        <v>427</v>
      </c>
      <c r="B37" s="6" t="s">
        <v>177</v>
      </c>
      <c r="C37" s="26"/>
    </row>
    <row r="38" spans="1:3" ht="30">
      <c r="A38" s="13" t="s">
        <v>428</v>
      </c>
      <c r="B38" s="6" t="s">
        <v>177</v>
      </c>
      <c r="C38" s="26"/>
    </row>
    <row r="39" spans="1:3" s="99" customFormat="1">
      <c r="A39" s="11" t="s">
        <v>429</v>
      </c>
      <c r="B39" s="14" t="s">
        <v>177</v>
      </c>
      <c r="C39" s="129">
        <f>SUM(C27:C38)</f>
        <v>4933</v>
      </c>
    </row>
    <row r="40" spans="1:3" s="99" customFormat="1" ht="15.75">
      <c r="A40" s="18" t="s">
        <v>430</v>
      </c>
      <c r="B40" s="9" t="s">
        <v>178</v>
      </c>
      <c r="C40" s="105">
        <f>SUM(C39,C26)</f>
        <v>5313</v>
      </c>
    </row>
  </sheetData>
  <mergeCells count="3">
    <mergeCell ref="A3:C3"/>
    <mergeCell ref="A4:C4"/>
    <mergeCell ref="A1:C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69" orientation="portrait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C34"/>
  <sheetViews>
    <sheetView view="pageBreakPreview" zoomScale="60" zoomScaleNormal="100" workbookViewId="0">
      <selection activeCell="H11" sqref="H11"/>
    </sheetView>
  </sheetViews>
  <sheetFormatPr defaultRowHeight="15"/>
  <cols>
    <col min="1" max="1" width="65" customWidth="1"/>
    <col min="3" max="3" width="16.85546875" customWidth="1"/>
  </cols>
  <sheetData>
    <row r="1" spans="1:3">
      <c r="A1" s="155" t="s">
        <v>709</v>
      </c>
      <c r="B1" s="155"/>
      <c r="C1" s="155"/>
    </row>
    <row r="3" spans="1:3" ht="24" customHeight="1">
      <c r="A3" s="151" t="s">
        <v>682</v>
      </c>
      <c r="B3" s="152"/>
      <c r="C3" s="152"/>
    </row>
    <row r="4" spans="1:3" ht="26.25" customHeight="1">
      <c r="A4" s="161" t="s">
        <v>37</v>
      </c>
      <c r="B4" s="152"/>
      <c r="C4" s="152"/>
    </row>
    <row r="6" spans="1:3" ht="25.5">
      <c r="A6" s="42" t="s">
        <v>651</v>
      </c>
      <c r="B6" s="3" t="s">
        <v>94</v>
      </c>
      <c r="C6" s="80" t="s">
        <v>29</v>
      </c>
    </row>
    <row r="7" spans="1:3">
      <c r="A7" s="5" t="s">
        <v>548</v>
      </c>
      <c r="B7" s="5" t="s">
        <v>306</v>
      </c>
      <c r="C7" s="26"/>
    </row>
    <row r="8" spans="1:3">
      <c r="A8" s="5" t="s">
        <v>549</v>
      </c>
      <c r="B8" s="5" t="s">
        <v>306</v>
      </c>
      <c r="C8" s="26"/>
    </row>
    <row r="9" spans="1:3">
      <c r="A9" s="5" t="s">
        <v>550</v>
      </c>
      <c r="B9" s="5" t="s">
        <v>306</v>
      </c>
      <c r="C9" s="128">
        <v>1191</v>
      </c>
    </row>
    <row r="10" spans="1:3">
      <c r="A10" s="5" t="s">
        <v>551</v>
      </c>
      <c r="B10" s="5" t="s">
        <v>306</v>
      </c>
      <c r="C10" s="26"/>
    </row>
    <row r="11" spans="1:3" s="99" customFormat="1">
      <c r="A11" s="7" t="s">
        <v>499</v>
      </c>
      <c r="B11" s="8" t="s">
        <v>306</v>
      </c>
      <c r="C11" s="105">
        <v>1191</v>
      </c>
    </row>
    <row r="12" spans="1:3">
      <c r="A12" s="5" t="s">
        <v>500</v>
      </c>
      <c r="B12" s="6" t="s">
        <v>307</v>
      </c>
      <c r="C12" s="26">
        <v>10000</v>
      </c>
    </row>
    <row r="13" spans="1:3" ht="27">
      <c r="A13" s="52" t="s">
        <v>308</v>
      </c>
      <c r="B13" s="52" t="s">
        <v>307</v>
      </c>
      <c r="C13" s="26">
        <v>10000</v>
      </c>
    </row>
    <row r="14" spans="1:3" ht="27">
      <c r="A14" s="52" t="s">
        <v>309</v>
      </c>
      <c r="B14" s="52" t="s">
        <v>307</v>
      </c>
      <c r="C14" s="26"/>
    </row>
    <row r="15" spans="1:3">
      <c r="A15" s="5" t="s">
        <v>502</v>
      </c>
      <c r="B15" s="6" t="s">
        <v>313</v>
      </c>
      <c r="C15" s="26">
        <v>1875</v>
      </c>
    </row>
    <row r="16" spans="1:3" ht="27">
      <c r="A16" s="52" t="s">
        <v>314</v>
      </c>
      <c r="B16" s="52" t="s">
        <v>313</v>
      </c>
      <c r="C16" s="26"/>
    </row>
    <row r="17" spans="1:3" ht="27">
      <c r="A17" s="52" t="s">
        <v>315</v>
      </c>
      <c r="B17" s="52" t="s">
        <v>313</v>
      </c>
      <c r="C17" s="26">
        <v>1875</v>
      </c>
    </row>
    <row r="18" spans="1:3">
      <c r="A18" s="52" t="s">
        <v>316</v>
      </c>
      <c r="B18" s="52" t="s">
        <v>313</v>
      </c>
      <c r="C18" s="26"/>
    </row>
    <row r="19" spans="1:3">
      <c r="A19" s="52" t="s">
        <v>317</v>
      </c>
      <c r="B19" s="52" t="s">
        <v>313</v>
      </c>
      <c r="C19" s="26"/>
    </row>
    <row r="20" spans="1:3">
      <c r="A20" s="5" t="s">
        <v>552</v>
      </c>
      <c r="B20" s="6" t="s">
        <v>318</v>
      </c>
      <c r="C20" s="26">
        <v>180</v>
      </c>
    </row>
    <row r="21" spans="1:3">
      <c r="A21" s="52" t="s">
        <v>319</v>
      </c>
      <c r="B21" s="52" t="s">
        <v>318</v>
      </c>
      <c r="C21" s="26"/>
    </row>
    <row r="22" spans="1:3">
      <c r="A22" s="52" t="s">
        <v>320</v>
      </c>
      <c r="B22" s="52" t="s">
        <v>318</v>
      </c>
      <c r="C22" s="26">
        <v>180</v>
      </c>
    </row>
    <row r="23" spans="1:3" s="99" customFormat="1">
      <c r="A23" s="7" t="s">
        <v>531</v>
      </c>
      <c r="B23" s="8" t="s">
        <v>321</v>
      </c>
      <c r="C23" s="105">
        <f>SUM(C12:C22)</f>
        <v>24110</v>
      </c>
    </row>
    <row r="24" spans="1:3">
      <c r="A24" s="5" t="s">
        <v>553</v>
      </c>
      <c r="B24" s="5" t="s">
        <v>322</v>
      </c>
      <c r="C24" s="26"/>
    </row>
    <row r="25" spans="1:3">
      <c r="A25" s="5" t="s">
        <v>554</v>
      </c>
      <c r="B25" s="5" t="s">
        <v>322</v>
      </c>
      <c r="C25" s="26"/>
    </row>
    <row r="26" spans="1:3">
      <c r="A26" s="5" t="s">
        <v>555</v>
      </c>
      <c r="B26" s="5" t="s">
        <v>322</v>
      </c>
      <c r="C26" s="26"/>
    </row>
    <row r="27" spans="1:3">
      <c r="A27" s="5" t="s">
        <v>556</v>
      </c>
      <c r="B27" s="5" t="s">
        <v>322</v>
      </c>
      <c r="C27" s="26"/>
    </row>
    <row r="28" spans="1:3">
      <c r="A28" s="5" t="s">
        <v>557</v>
      </c>
      <c r="B28" s="5" t="s">
        <v>322</v>
      </c>
      <c r="C28" s="26"/>
    </row>
    <row r="29" spans="1:3">
      <c r="A29" s="5" t="s">
        <v>558</v>
      </c>
      <c r="B29" s="5" t="s">
        <v>322</v>
      </c>
      <c r="C29" s="26"/>
    </row>
    <row r="30" spans="1:3">
      <c r="A30" s="5" t="s">
        <v>559</v>
      </c>
      <c r="B30" s="5" t="s">
        <v>322</v>
      </c>
      <c r="C30" s="26"/>
    </row>
    <row r="31" spans="1:3">
      <c r="A31" s="5" t="s">
        <v>560</v>
      </c>
      <c r="B31" s="5" t="s">
        <v>322</v>
      </c>
      <c r="C31" s="26"/>
    </row>
    <row r="32" spans="1:3" ht="45">
      <c r="A32" s="5" t="s">
        <v>561</v>
      </c>
      <c r="B32" s="5" t="s">
        <v>322</v>
      </c>
      <c r="C32" s="26"/>
    </row>
    <row r="33" spans="1:3">
      <c r="A33" s="5" t="s">
        <v>670</v>
      </c>
      <c r="B33" s="5" t="s">
        <v>322</v>
      </c>
      <c r="C33" s="128">
        <v>110</v>
      </c>
    </row>
    <row r="34" spans="1:3" s="99" customFormat="1">
      <c r="A34" s="7" t="s">
        <v>504</v>
      </c>
      <c r="B34" s="8" t="s">
        <v>322</v>
      </c>
      <c r="C34" s="129">
        <f>SUM(C24:C33)</f>
        <v>110</v>
      </c>
    </row>
  </sheetData>
  <mergeCells count="3">
    <mergeCell ref="A3:C3"/>
    <mergeCell ref="A4:C4"/>
    <mergeCell ref="A1:C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90" orientation="portrait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71"/>
  <sheetViews>
    <sheetView view="pageBreakPreview" zoomScale="60" zoomScaleNormal="100" workbookViewId="0">
      <selection activeCell="H11" sqref="H11"/>
    </sheetView>
  </sheetViews>
  <sheetFormatPr defaultRowHeight="15"/>
  <cols>
    <col min="1" max="1" width="64.5703125" customWidth="1"/>
    <col min="2" max="2" width="11" customWidth="1"/>
    <col min="3" max="3" width="33.85546875" customWidth="1"/>
    <col min="4" max="4" width="35.5703125" customWidth="1"/>
  </cols>
  <sheetData>
    <row r="1" spans="1:4">
      <c r="C1" s="155" t="s">
        <v>710</v>
      </c>
      <c r="D1" s="155"/>
    </row>
    <row r="3" spans="1:4" ht="22.5" customHeight="1">
      <c r="A3" s="151" t="s">
        <v>682</v>
      </c>
      <c r="B3" s="152"/>
      <c r="C3" s="152"/>
      <c r="D3" s="152"/>
    </row>
    <row r="4" spans="1:4" ht="48.75" customHeight="1">
      <c r="A4" s="154" t="s">
        <v>38</v>
      </c>
      <c r="B4" s="152"/>
      <c r="C4" s="152"/>
      <c r="D4" s="153"/>
    </row>
    <row r="5" spans="1:4" ht="21" customHeight="1">
      <c r="A5" s="64"/>
      <c r="B5" s="65"/>
      <c r="C5" s="65"/>
    </row>
    <row r="6" spans="1:4">
      <c r="A6" s="4" t="s">
        <v>1</v>
      </c>
    </row>
    <row r="7" spans="1:4" ht="25.5">
      <c r="A7" s="42" t="s">
        <v>651</v>
      </c>
      <c r="B7" s="3" t="s">
        <v>94</v>
      </c>
      <c r="C7" s="80" t="s">
        <v>31</v>
      </c>
      <c r="D7" s="80" t="s">
        <v>32</v>
      </c>
    </row>
    <row r="8" spans="1:4">
      <c r="A8" s="12" t="s">
        <v>447</v>
      </c>
      <c r="B8" s="5" t="s">
        <v>231</v>
      </c>
      <c r="C8" s="26"/>
      <c r="D8" s="26"/>
    </row>
    <row r="9" spans="1:4">
      <c r="A9" s="19" t="s">
        <v>232</v>
      </c>
      <c r="B9" s="19" t="s">
        <v>231</v>
      </c>
      <c r="C9" s="26"/>
      <c r="D9" s="26"/>
    </row>
    <row r="10" spans="1:4">
      <c r="A10" s="19" t="s">
        <v>233</v>
      </c>
      <c r="B10" s="19" t="s">
        <v>231</v>
      </c>
      <c r="C10" s="26"/>
      <c r="D10" s="26"/>
    </row>
    <row r="11" spans="1:4" ht="30">
      <c r="A11" s="12" t="s">
        <v>234</v>
      </c>
      <c r="B11" s="5" t="s">
        <v>235</v>
      </c>
      <c r="C11" s="26"/>
      <c r="D11" s="120"/>
    </row>
    <row r="12" spans="1:4">
      <c r="A12" s="12" t="s">
        <v>446</v>
      </c>
      <c r="B12" s="5" t="s">
        <v>236</v>
      </c>
      <c r="C12" s="120"/>
      <c r="D12" s="127"/>
    </row>
    <row r="13" spans="1:4">
      <c r="A13" s="19" t="s">
        <v>232</v>
      </c>
      <c r="B13" s="19" t="s">
        <v>236</v>
      </c>
      <c r="C13" s="26"/>
      <c r="D13" s="127"/>
    </row>
    <row r="14" spans="1:4">
      <c r="A14" s="19" t="s">
        <v>233</v>
      </c>
      <c r="B14" s="19" t="s">
        <v>237</v>
      </c>
      <c r="C14" s="26"/>
      <c r="D14" s="127"/>
    </row>
    <row r="15" spans="1:4" s="99" customFormat="1">
      <c r="A15" s="11" t="s">
        <v>445</v>
      </c>
      <c r="B15" s="7" t="s">
        <v>238</v>
      </c>
      <c r="C15" s="105"/>
      <c r="D15" s="126"/>
    </row>
    <row r="16" spans="1:4">
      <c r="A16" s="21" t="s">
        <v>450</v>
      </c>
      <c r="B16" s="5" t="s">
        <v>239</v>
      </c>
      <c r="C16" s="26"/>
      <c r="D16" s="127"/>
    </row>
    <row r="17" spans="1:4">
      <c r="A17" s="19" t="s">
        <v>240</v>
      </c>
      <c r="B17" s="19" t="s">
        <v>239</v>
      </c>
      <c r="C17" s="26"/>
      <c r="D17" s="120"/>
    </row>
    <row r="18" spans="1:4">
      <c r="A18" s="19" t="s">
        <v>241</v>
      </c>
      <c r="B18" s="19" t="s">
        <v>239</v>
      </c>
      <c r="C18" s="26"/>
      <c r="D18" s="120"/>
    </row>
    <row r="19" spans="1:4">
      <c r="A19" s="21" t="s">
        <v>451</v>
      </c>
      <c r="B19" s="5" t="s">
        <v>242</v>
      </c>
      <c r="C19" s="26"/>
      <c r="D19" s="120"/>
    </row>
    <row r="20" spans="1:4">
      <c r="A20" s="19" t="s">
        <v>233</v>
      </c>
      <c r="B20" s="19" t="s">
        <v>242</v>
      </c>
      <c r="C20" s="26"/>
      <c r="D20" s="120"/>
    </row>
    <row r="21" spans="1:4">
      <c r="A21" s="13" t="s">
        <v>243</v>
      </c>
      <c r="B21" s="5" t="s">
        <v>244</v>
      </c>
      <c r="C21" s="26"/>
      <c r="D21" s="120"/>
    </row>
    <row r="22" spans="1:4">
      <c r="A22" s="13" t="s">
        <v>452</v>
      </c>
      <c r="B22" s="5" t="s">
        <v>245</v>
      </c>
      <c r="C22" s="26"/>
      <c r="D22" s="120"/>
    </row>
    <row r="23" spans="1:4">
      <c r="A23" s="19" t="s">
        <v>241</v>
      </c>
      <c r="B23" s="19" t="s">
        <v>245</v>
      </c>
      <c r="C23" s="26"/>
      <c r="D23" s="127"/>
    </row>
    <row r="24" spans="1:4">
      <c r="A24" s="19" t="s">
        <v>233</v>
      </c>
      <c r="B24" s="19" t="s">
        <v>245</v>
      </c>
      <c r="C24" s="26"/>
      <c r="D24" s="127"/>
    </row>
    <row r="25" spans="1:4" s="99" customFormat="1">
      <c r="A25" s="22" t="s">
        <v>448</v>
      </c>
      <c r="B25" s="7" t="s">
        <v>246</v>
      </c>
      <c r="C25" s="105"/>
      <c r="D25" s="126"/>
    </row>
    <row r="26" spans="1:4">
      <c r="A26" s="21" t="s">
        <v>247</v>
      </c>
      <c r="B26" s="5" t="s">
        <v>248</v>
      </c>
      <c r="C26" s="26"/>
      <c r="D26" s="127"/>
    </row>
    <row r="27" spans="1:4">
      <c r="A27" s="21" t="s">
        <v>249</v>
      </c>
      <c r="B27" s="5" t="s">
        <v>250</v>
      </c>
      <c r="C27" s="26">
        <v>1218</v>
      </c>
      <c r="D27" s="127"/>
    </row>
    <row r="28" spans="1:4">
      <c r="A28" s="21" t="s">
        <v>253</v>
      </c>
      <c r="B28" s="5" t="s">
        <v>254</v>
      </c>
      <c r="C28" s="26"/>
      <c r="D28" s="127"/>
    </row>
    <row r="29" spans="1:4">
      <c r="A29" s="21" t="s">
        <v>255</v>
      </c>
      <c r="B29" s="5" t="s">
        <v>256</v>
      </c>
      <c r="C29" s="26"/>
      <c r="D29" s="127"/>
    </row>
    <row r="30" spans="1:4">
      <c r="A30" s="21" t="s">
        <v>257</v>
      </c>
      <c r="B30" s="5" t="s">
        <v>258</v>
      </c>
      <c r="C30" s="26"/>
      <c r="D30" s="127"/>
    </row>
    <row r="31" spans="1:4" s="99" customFormat="1">
      <c r="A31" s="44" t="s">
        <v>449</v>
      </c>
      <c r="B31" s="45" t="s">
        <v>259</v>
      </c>
      <c r="C31" s="105">
        <v>1218</v>
      </c>
      <c r="D31" s="126"/>
    </row>
    <row r="32" spans="1:4">
      <c r="A32" s="21" t="s">
        <v>260</v>
      </c>
      <c r="B32" s="5" t="s">
        <v>261</v>
      </c>
      <c r="C32" s="26"/>
      <c r="D32" s="120"/>
    </row>
    <row r="33" spans="1:4">
      <c r="A33" s="12" t="s">
        <v>262</v>
      </c>
      <c r="B33" s="5" t="s">
        <v>263</v>
      </c>
      <c r="C33" s="26"/>
      <c r="D33" s="120"/>
    </row>
    <row r="34" spans="1:4">
      <c r="A34" s="21" t="s">
        <v>453</v>
      </c>
      <c r="B34" s="5" t="s">
        <v>264</v>
      </c>
      <c r="C34" s="26"/>
      <c r="D34" s="120"/>
    </row>
    <row r="35" spans="1:4">
      <c r="A35" s="19" t="s">
        <v>233</v>
      </c>
      <c r="B35" s="19" t="s">
        <v>264</v>
      </c>
      <c r="C35" s="26"/>
      <c r="D35" s="120"/>
    </row>
    <row r="36" spans="1:4">
      <c r="A36" s="21" t="s">
        <v>454</v>
      </c>
      <c r="B36" s="5" t="s">
        <v>265</v>
      </c>
      <c r="C36" s="26"/>
      <c r="D36" s="120"/>
    </row>
    <row r="37" spans="1:4">
      <c r="A37" s="19" t="s">
        <v>266</v>
      </c>
      <c r="B37" s="19" t="s">
        <v>265</v>
      </c>
      <c r="C37" s="26"/>
      <c r="D37" s="120"/>
    </row>
    <row r="38" spans="1:4">
      <c r="A38" s="19" t="s">
        <v>267</v>
      </c>
      <c r="B38" s="19" t="s">
        <v>265</v>
      </c>
      <c r="C38" s="26"/>
      <c r="D38" s="120"/>
    </row>
    <row r="39" spans="1:4">
      <c r="A39" s="19" t="s">
        <v>268</v>
      </c>
      <c r="B39" s="19" t="s">
        <v>265</v>
      </c>
      <c r="C39" s="26"/>
      <c r="D39" s="120"/>
    </row>
    <row r="40" spans="1:4">
      <c r="A40" s="19" t="s">
        <v>233</v>
      </c>
      <c r="B40" s="19" t="s">
        <v>265</v>
      </c>
      <c r="C40" s="26"/>
      <c r="D40" s="120"/>
    </row>
    <row r="41" spans="1:4" s="99" customFormat="1">
      <c r="A41" s="44" t="s">
        <v>455</v>
      </c>
      <c r="B41" s="45" t="s">
        <v>269</v>
      </c>
      <c r="C41" s="105"/>
      <c r="D41" s="126"/>
    </row>
    <row r="44" spans="1:4" ht="25.5">
      <c r="A44" s="42" t="s">
        <v>651</v>
      </c>
      <c r="B44" s="3" t="s">
        <v>94</v>
      </c>
      <c r="C44" s="80" t="s">
        <v>31</v>
      </c>
      <c r="D44" s="80"/>
    </row>
    <row r="45" spans="1:4">
      <c r="A45" s="21" t="s">
        <v>518</v>
      </c>
      <c r="B45" s="5" t="s">
        <v>358</v>
      </c>
      <c r="C45" s="26"/>
      <c r="D45" s="26"/>
    </row>
    <row r="46" spans="1:4">
      <c r="A46" s="52" t="s">
        <v>232</v>
      </c>
      <c r="B46" s="52" t="s">
        <v>358</v>
      </c>
      <c r="C46" s="26"/>
      <c r="D46" s="26"/>
    </row>
    <row r="47" spans="1:4" ht="30">
      <c r="A47" s="12" t="s">
        <v>359</v>
      </c>
      <c r="B47" s="5" t="s">
        <v>360</v>
      </c>
      <c r="C47" s="26"/>
      <c r="D47" s="127"/>
    </row>
    <row r="48" spans="1:4">
      <c r="A48" s="21" t="s">
        <v>566</v>
      </c>
      <c r="B48" s="5" t="s">
        <v>361</v>
      </c>
      <c r="C48" s="26"/>
      <c r="D48" s="127"/>
    </row>
    <row r="49" spans="1:4">
      <c r="A49" s="52" t="s">
        <v>232</v>
      </c>
      <c r="B49" s="52" t="s">
        <v>361</v>
      </c>
      <c r="C49" s="26"/>
      <c r="D49" s="127"/>
    </row>
    <row r="50" spans="1:4" s="99" customFormat="1">
      <c r="A50" s="11" t="s">
        <v>538</v>
      </c>
      <c r="B50" s="7" t="s">
        <v>362</v>
      </c>
      <c r="C50" s="105"/>
      <c r="D50" s="126"/>
    </row>
    <row r="51" spans="1:4">
      <c r="A51" s="12" t="s">
        <v>567</v>
      </c>
      <c r="B51" s="5" t="s">
        <v>363</v>
      </c>
      <c r="C51" s="26"/>
      <c r="D51" s="127"/>
    </row>
    <row r="52" spans="1:4">
      <c r="A52" s="52" t="s">
        <v>240</v>
      </c>
      <c r="B52" s="52" t="s">
        <v>363</v>
      </c>
      <c r="C52" s="26"/>
      <c r="D52" s="127"/>
    </row>
    <row r="53" spans="1:4">
      <c r="A53" s="21" t="s">
        <v>364</v>
      </c>
      <c r="B53" s="5" t="s">
        <v>365</v>
      </c>
      <c r="C53" s="26"/>
      <c r="D53" s="127"/>
    </row>
    <row r="54" spans="1:4">
      <c r="A54" s="13" t="s">
        <v>568</v>
      </c>
      <c r="B54" s="5" t="s">
        <v>366</v>
      </c>
      <c r="C54" s="26"/>
      <c r="D54" s="127"/>
    </row>
    <row r="55" spans="1:4">
      <c r="A55" s="52" t="s">
        <v>241</v>
      </c>
      <c r="B55" s="52" t="s">
        <v>366</v>
      </c>
      <c r="C55" s="26"/>
      <c r="D55" s="127"/>
    </row>
    <row r="56" spans="1:4">
      <c r="A56" s="21" t="s">
        <v>367</v>
      </c>
      <c r="B56" s="5" t="s">
        <v>368</v>
      </c>
      <c r="C56" s="26"/>
      <c r="D56" s="127"/>
    </row>
    <row r="57" spans="1:4" s="99" customFormat="1">
      <c r="A57" s="22" t="s">
        <v>539</v>
      </c>
      <c r="B57" s="7" t="s">
        <v>369</v>
      </c>
      <c r="C57" s="105"/>
      <c r="D57" s="126"/>
    </row>
    <row r="58" spans="1:4" s="99" customFormat="1">
      <c r="A58" s="22" t="s">
        <v>373</v>
      </c>
      <c r="B58" s="7" t="s">
        <v>374</v>
      </c>
      <c r="C58" s="105"/>
      <c r="D58" s="126"/>
    </row>
    <row r="59" spans="1:4" s="99" customFormat="1">
      <c r="A59" s="22" t="s">
        <v>375</v>
      </c>
      <c r="B59" s="7" t="s">
        <v>376</v>
      </c>
      <c r="C59" s="105"/>
      <c r="D59" s="126"/>
    </row>
    <row r="60" spans="1:4" s="99" customFormat="1">
      <c r="A60" s="22" t="s">
        <v>379</v>
      </c>
      <c r="B60" s="7" t="s">
        <v>380</v>
      </c>
      <c r="C60" s="105"/>
      <c r="D60" s="126"/>
    </row>
    <row r="61" spans="1:4" s="99" customFormat="1">
      <c r="A61" s="11" t="s">
        <v>0</v>
      </c>
      <c r="B61" s="7" t="s">
        <v>381</v>
      </c>
      <c r="C61" s="105"/>
      <c r="D61" s="126"/>
    </row>
    <row r="62" spans="1:4" s="99" customFormat="1">
      <c r="A62" s="15" t="s">
        <v>382</v>
      </c>
      <c r="B62" s="7" t="s">
        <v>381</v>
      </c>
      <c r="C62" s="105"/>
      <c r="D62" s="126"/>
    </row>
    <row r="63" spans="1:4" s="99" customFormat="1">
      <c r="A63" s="84" t="s">
        <v>541</v>
      </c>
      <c r="B63" s="45" t="s">
        <v>383</v>
      </c>
      <c r="C63" s="105"/>
      <c r="D63" s="126"/>
    </row>
    <row r="64" spans="1:4">
      <c r="A64" s="12" t="s">
        <v>384</v>
      </c>
      <c r="B64" s="5" t="s">
        <v>385</v>
      </c>
      <c r="C64" s="26"/>
      <c r="D64" s="127"/>
    </row>
    <row r="65" spans="1:4">
      <c r="A65" s="13" t="s">
        <v>386</v>
      </c>
      <c r="B65" s="5" t="s">
        <v>387</v>
      </c>
      <c r="C65" s="26"/>
      <c r="D65" s="127"/>
    </row>
    <row r="66" spans="1:4">
      <c r="A66" s="21" t="s">
        <v>388</v>
      </c>
      <c r="B66" s="5" t="s">
        <v>389</v>
      </c>
      <c r="C66" s="26"/>
      <c r="D66" s="127"/>
    </row>
    <row r="67" spans="1:4">
      <c r="A67" s="21" t="s">
        <v>523</v>
      </c>
      <c r="B67" s="5" t="s">
        <v>390</v>
      </c>
      <c r="C67" s="26"/>
      <c r="D67" s="127"/>
    </row>
    <row r="68" spans="1:4">
      <c r="A68" s="52" t="s">
        <v>266</v>
      </c>
      <c r="B68" s="52" t="s">
        <v>390</v>
      </c>
      <c r="C68" s="26"/>
      <c r="D68" s="127"/>
    </row>
    <row r="69" spans="1:4">
      <c r="A69" s="52" t="s">
        <v>267</v>
      </c>
      <c r="B69" s="52" t="s">
        <v>390</v>
      </c>
      <c r="C69" s="26"/>
      <c r="D69" s="127"/>
    </row>
    <row r="70" spans="1:4">
      <c r="A70" s="53" t="s">
        <v>268</v>
      </c>
      <c r="B70" s="53" t="s">
        <v>390</v>
      </c>
      <c r="C70" s="26"/>
      <c r="D70" s="127"/>
    </row>
    <row r="71" spans="1:4" s="99" customFormat="1">
      <c r="A71" s="44" t="s">
        <v>542</v>
      </c>
      <c r="B71" s="45" t="s">
        <v>391</v>
      </c>
      <c r="C71" s="105"/>
      <c r="D71" s="126"/>
    </row>
  </sheetData>
  <mergeCells count="3">
    <mergeCell ref="A3:D3"/>
    <mergeCell ref="A4:D4"/>
    <mergeCell ref="C1:D1"/>
  </mergeCells>
  <phoneticPr fontId="37" type="noConversion"/>
  <pageMargins left="0.70866141732283472" right="0.70866141732283472" top="0.74803149606299213" bottom="0.74803149606299213" header="0.31496062992125984" footer="0.31496062992125984"/>
  <pageSetup paperSize="9" scale="6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19</vt:i4>
      </vt:variant>
      <vt:variant>
        <vt:lpstr>Névvel ellátott tartományok</vt:lpstr>
      </vt:variant>
      <vt:variant>
        <vt:i4>14</vt:i4>
      </vt:variant>
    </vt:vector>
  </HeadingPairs>
  <TitlesOfParts>
    <vt:vector size="33" baseType="lpstr">
      <vt:lpstr>1. melléklet</vt:lpstr>
      <vt:lpstr>2. melléklet</vt:lpstr>
      <vt:lpstr>3. melléklet</vt:lpstr>
      <vt:lpstr>4. melléklet</vt:lpstr>
      <vt:lpstr>5. melléklet</vt:lpstr>
      <vt:lpstr>6. melléklet </vt:lpstr>
      <vt:lpstr>7. melléklet </vt:lpstr>
      <vt:lpstr>8. melléklet</vt:lpstr>
      <vt:lpstr>9. melléklet</vt:lpstr>
      <vt:lpstr>10. melléklet</vt:lpstr>
      <vt:lpstr>11. melléklet</vt:lpstr>
      <vt:lpstr>12. melléklet</vt:lpstr>
      <vt:lpstr>13. melléklet</vt:lpstr>
      <vt:lpstr>14. melléklet</vt:lpstr>
      <vt:lpstr>15. melléklet</vt:lpstr>
      <vt:lpstr>16. melléklet</vt:lpstr>
      <vt:lpstr>17. melléklet</vt:lpstr>
      <vt:lpstr>18. melléklet</vt:lpstr>
      <vt:lpstr>19. melléklet</vt:lpstr>
      <vt:lpstr>'11. melléklet'!_pr21</vt:lpstr>
      <vt:lpstr>'14. melléklet'!_pr232</vt:lpstr>
      <vt:lpstr>'14. melléklet'!_pr233</vt:lpstr>
      <vt:lpstr>'14. melléklet'!_pr234</vt:lpstr>
      <vt:lpstr>'14. melléklet'!_pr235</vt:lpstr>
      <vt:lpstr>'14. melléklet'!_pr236</vt:lpstr>
      <vt:lpstr>'11. melléklet'!_pr24</vt:lpstr>
      <vt:lpstr>'11. melléklet'!_pr25</vt:lpstr>
      <vt:lpstr>'11. melléklet'!_pr26</vt:lpstr>
      <vt:lpstr>'11. melléklet'!_pr27</vt:lpstr>
      <vt:lpstr>'11. melléklet'!_pr28</vt:lpstr>
      <vt:lpstr>'14. melléklet'!_pr314</vt:lpstr>
      <vt:lpstr>'12. melléklet'!foot_4_place</vt:lpstr>
      <vt:lpstr>'14. melléklet'!Nyomtatási_terület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</dc:creator>
  <cp:lastModifiedBy>User</cp:lastModifiedBy>
  <cp:lastPrinted>2018-01-16T06:59:59Z</cp:lastPrinted>
  <dcterms:created xsi:type="dcterms:W3CDTF">2014-01-03T21:48:14Z</dcterms:created>
  <dcterms:modified xsi:type="dcterms:W3CDTF">2018-01-16T13:55:33Z</dcterms:modified>
</cp:coreProperties>
</file>